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iretoria\ORÇAMENTÁRIO E FINANCEIRO\PLOAs\PLOA 2025\PROPOSTA ENVIADA PARA REITORIA\"/>
    </mc:Choice>
  </mc:AlternateContent>
  <bookViews>
    <workbookView xWindow="0" yWindow="0" windowWidth="14895" windowHeight="11820"/>
  </bookViews>
  <sheets>
    <sheet name="Proposta 25_critério II (PCA)" sheetId="2" r:id="rId1"/>
  </sheets>
  <definedNames>
    <definedName name="cc" localSheetId="0">#REF!</definedName>
    <definedName name="cc">#REF!</definedName>
    <definedName name="CODIGO_CPO" localSheetId="0">#REF!</definedName>
    <definedName name="CODIGO_CPO">#REF!</definedName>
    <definedName name="kd" localSheetId="0">#REF!</definedName>
    <definedName name="kd">#REF!</definedName>
    <definedName name="Plnailha">#REF!</definedName>
    <definedName name="RGTX" localSheetId="0">#REF!</definedName>
    <definedName name="Simulação" localSheetId="0">#REF!</definedName>
    <definedName name="Simulação">#REF!</definedName>
    <definedName name="TotalConstrução" localSheetId="0">#REF!</definedName>
    <definedName name="TotalInstalação" localSheetId="0">#REF!</definedName>
    <definedName name="TotalPlanejamento" localSheetId="0">#REF!</definedName>
    <definedName name="TotalPlanejamento2" localSheetId="0">#REF!</definedName>
    <definedName name="TotalTeste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 l="1"/>
  <c r="D11" i="2" s="1"/>
  <c r="H31" i="2" l="1"/>
  <c r="I31" i="2" s="1"/>
  <c r="H43" i="2"/>
  <c r="I43" i="2" s="1"/>
  <c r="H35" i="2"/>
  <c r="I35" i="2" s="1"/>
  <c r="H36" i="2"/>
  <c r="I36" i="2" s="1"/>
  <c r="H37" i="2"/>
  <c r="I37" i="2" s="1"/>
  <c r="H38" i="2"/>
  <c r="I38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D10" i="2" l="1"/>
  <c r="D9" i="2" l="1"/>
  <c r="D5" i="2"/>
</calcChain>
</file>

<file path=xl/sharedStrings.xml><?xml version="1.0" encoding="utf-8"?>
<sst xmlns="http://schemas.openxmlformats.org/spreadsheetml/2006/main" count="82" uniqueCount="59">
  <si>
    <t>Custeio</t>
  </si>
  <si>
    <t>Capital</t>
  </si>
  <si>
    <t>Custeio %</t>
  </si>
  <si>
    <t>Capital %</t>
  </si>
  <si>
    <t>Descrição da Despesa</t>
  </si>
  <si>
    <t>Código ND</t>
  </si>
  <si>
    <t>Recomposição orçamentária</t>
  </si>
  <si>
    <t>Observações / Referência PGC - PCA 2025</t>
  </si>
  <si>
    <t>Memória de Cálculo/Valor estimado</t>
  </si>
  <si>
    <t>3.3.90.39</t>
  </si>
  <si>
    <t>sim</t>
  </si>
  <si>
    <t>estimativa</t>
  </si>
  <si>
    <t>3.3.90.14</t>
  </si>
  <si>
    <t>3.3.90.30</t>
  </si>
  <si>
    <t>ID do item no PCA 2025: 227 a 238 - Material para curso ADS</t>
  </si>
  <si>
    <t>Recarga de Extintor</t>
  </si>
  <si>
    <t>3.3.90.37</t>
  </si>
  <si>
    <t>ID do item no PCA 2025: 11</t>
  </si>
  <si>
    <t>ID do item no PCA 2025: 7</t>
  </si>
  <si>
    <t>ID do item no PCA 2025: 5</t>
  </si>
  <si>
    <t>4.4.90.52</t>
  </si>
  <si>
    <t>ID do item no PCA 2025: 112, 113 e 114</t>
  </si>
  <si>
    <t>3.3.90.18</t>
  </si>
  <si>
    <t>Contemplado no valor do Almoxarifado Virtual, item 8 do PCA 2025</t>
  </si>
  <si>
    <t>Nível Prioridade (sendo "0" para serviços essenciais)</t>
  </si>
  <si>
    <t>Limite Estourado</t>
  </si>
  <si>
    <t xml:space="preserve">Ano Exercício </t>
  </si>
  <si>
    <t>Valor do Orçamento</t>
  </si>
  <si>
    <t>PROPOSTA DE ORÇAMENTO 2025</t>
  </si>
  <si>
    <t>CÂMPUS CARAGUATATUBA</t>
  </si>
  <si>
    <t>Limite 2025</t>
  </si>
  <si>
    <t>Serviço de Limpeza</t>
  </si>
  <si>
    <t>Serviço de Manutenção Predial</t>
  </si>
  <si>
    <t>Serviço de Vigilância</t>
  </si>
  <si>
    <t>Serviço de Portaria</t>
  </si>
  <si>
    <t>Serviço de Telefonia Local e LD</t>
  </si>
  <si>
    <t>Serviço de Dedetização/Desinsetização</t>
  </si>
  <si>
    <t>Serviço de Energia Elétrica</t>
  </si>
  <si>
    <t>Serviço de Água e Esgoto</t>
  </si>
  <si>
    <t xml:space="preserve">Serviço de Jardinagem </t>
  </si>
  <si>
    <t>Material de Consumo - Informática</t>
  </si>
  <si>
    <t>Material de Consumo - Almoxarifado Virtual</t>
  </si>
  <si>
    <t>Material Permanente - Geral</t>
  </si>
  <si>
    <t xml:space="preserve">Material Permanente - Informática </t>
  </si>
  <si>
    <t>Suprimento de Fundos - Serviços PJ</t>
  </si>
  <si>
    <t>Suprimento de Fundos - Consumo</t>
  </si>
  <si>
    <t>Serviço de Manutenção de Ar Condicionado</t>
  </si>
  <si>
    <t>Material Permanente - Acervo Bibliográfico</t>
  </si>
  <si>
    <t>Serviço de Manutenção de Elevadores</t>
  </si>
  <si>
    <t>Auxilio ao estudante - Bolsa Ensino - CSP</t>
  </si>
  <si>
    <t>Auxilio ao estudante - Bolsa Ensino - NAPNE</t>
  </si>
  <si>
    <t>Auxilio ao estudante - Bolsa Pesquisa - CPI</t>
  </si>
  <si>
    <t>Auxilio ao estudante - Bolsa Pesquisa - CEPIN</t>
  </si>
  <si>
    <t>Auxilio ao estudante - Bolsa Extensão</t>
  </si>
  <si>
    <t>Diárias - Servidores</t>
  </si>
  <si>
    <t>Material de Videomonitoramento - Consumo</t>
  </si>
  <si>
    <t>Projeto AVCB</t>
  </si>
  <si>
    <t>Limpeza fachada (brise e luminoso) e cobertura da quadra</t>
  </si>
  <si>
    <t>Material de Consumo - Lab.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</si>
</sst>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2"/>
      <color theme="0"/>
      <name val="Calibri"/>
      <family val="2"/>
    </font>
    <font>
      <b/>
      <sz val="12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1"/>
      <color rgb="FFFF0000"/>
      <name val="Arial"/>
      <family val="2"/>
    </font>
    <font>
      <b/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00B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1" applyFont="1" applyProtection="1">
      <protection locked="0"/>
    </xf>
    <xf numFmtId="0" fontId="1" fillId="0" borderId="0" xfId="1" applyProtection="1">
      <protection locked="0"/>
    </xf>
    <xf numFmtId="4" fontId="4" fillId="0" borderId="0" xfId="1" applyNumberFormat="1" applyFont="1" applyBorder="1" applyProtection="1">
      <protection locked="0"/>
    </xf>
    <xf numFmtId="0" fontId="5" fillId="3" borderId="0" xfId="1" applyFont="1" applyFill="1" applyBorder="1" applyAlignment="1" applyProtection="1">
      <alignment horizontal="right"/>
      <protection locked="0"/>
    </xf>
    <xf numFmtId="4" fontId="6" fillId="3" borderId="0" xfId="1" applyNumberFormat="1" applyFont="1" applyFill="1" applyProtection="1">
      <protection locked="0"/>
    </xf>
    <xf numFmtId="0" fontId="3" fillId="0" borderId="0" xfId="1" applyFont="1"/>
    <xf numFmtId="4" fontId="6" fillId="3" borderId="0" xfId="1" applyNumberFormat="1" applyFont="1" applyFill="1" applyBorder="1" applyProtection="1">
      <protection locked="0"/>
    </xf>
    <xf numFmtId="4" fontId="3" fillId="0" borderId="0" xfId="1" applyNumberFormat="1" applyFont="1"/>
    <xf numFmtId="4" fontId="8" fillId="4" borderId="0" xfId="2" applyNumberFormat="1" applyFont="1" applyFill="1" applyBorder="1" applyProtection="1">
      <protection locked="0"/>
    </xf>
    <xf numFmtId="44" fontId="0" fillId="0" borderId="0" xfId="0" applyNumberFormat="1" applyBorder="1"/>
    <xf numFmtId="0" fontId="9" fillId="0" borderId="0" xfId="1" applyFont="1" applyAlignment="1" applyProtection="1">
      <alignment horizontal="center"/>
      <protection locked="0"/>
    </xf>
    <xf numFmtId="0" fontId="9" fillId="0" borderId="0" xfId="1" applyFont="1"/>
    <xf numFmtId="0" fontId="1" fillId="0" borderId="0" xfId="1"/>
    <xf numFmtId="0" fontId="9" fillId="0" borderId="0" xfId="1" applyFont="1" applyProtection="1">
      <protection locked="0"/>
    </xf>
    <xf numFmtId="0" fontId="10" fillId="5" borderId="2" xfId="1" applyFont="1" applyFill="1" applyBorder="1" applyAlignment="1" applyProtection="1">
      <alignment horizontal="center" wrapText="1"/>
      <protection locked="0"/>
    </xf>
    <xf numFmtId="0" fontId="11" fillId="5" borderId="2" xfId="1" applyFont="1" applyFill="1" applyBorder="1" applyAlignment="1">
      <alignment horizontal="center"/>
    </xf>
    <xf numFmtId="0" fontId="11" fillId="5" borderId="2" xfId="1" applyFont="1" applyFill="1" applyBorder="1" applyAlignment="1">
      <alignment horizontal="justify" vertical="center" wrapText="1"/>
    </xf>
    <xf numFmtId="0" fontId="0" fillId="6" borderId="2" xfId="0" applyFill="1" applyBorder="1"/>
    <xf numFmtId="4" fontId="12" fillId="0" borderId="0" xfId="1" applyNumberFormat="1" applyFont="1"/>
    <xf numFmtId="0" fontId="12" fillId="0" borderId="0" xfId="1" applyFont="1"/>
    <xf numFmtId="0" fontId="9" fillId="0" borderId="5" xfId="1" applyFont="1" applyBorder="1"/>
    <xf numFmtId="4" fontId="9" fillId="0" borderId="2" xfId="1" applyNumberFormat="1" applyFont="1" applyBorder="1" applyProtection="1"/>
    <xf numFmtId="4" fontId="9" fillId="7" borderId="2" xfId="1" applyNumberFormat="1" applyFont="1" applyFill="1" applyBorder="1" applyProtection="1"/>
    <xf numFmtId="0" fontId="0" fillId="7" borderId="2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" fontId="9" fillId="0" borderId="2" xfId="1" applyNumberFormat="1" applyFont="1" applyBorder="1"/>
    <xf numFmtId="0" fontId="0" fillId="0" borderId="7" xfId="0" applyBorder="1" applyAlignment="1">
      <alignment horizontal="center" vertical="center"/>
    </xf>
    <xf numFmtId="4" fontId="9" fillId="6" borderId="2" xfId="1" applyNumberFormat="1" applyFont="1" applyFill="1" applyBorder="1" applyProtection="1">
      <protection locked="0"/>
    </xf>
    <xf numFmtId="4" fontId="12" fillId="0" borderId="7" xfId="1" applyNumberFormat="1" applyFont="1" applyBorder="1"/>
    <xf numFmtId="4" fontId="1" fillId="0" borderId="0" xfId="1" applyNumberFormat="1" applyProtection="1">
      <protection locked="0"/>
    </xf>
    <xf numFmtId="4" fontId="9" fillId="0" borderId="4" xfId="1" applyNumberFormat="1" applyFont="1" applyBorder="1" applyProtection="1"/>
    <xf numFmtId="0" fontId="9" fillId="0" borderId="13" xfId="1" applyFont="1" applyBorder="1"/>
    <xf numFmtId="0" fontId="9" fillId="0" borderId="0" xfId="1" applyFont="1" applyAlignment="1">
      <alignment horizontal="center"/>
    </xf>
    <xf numFmtId="0" fontId="1" fillId="0" borderId="0" xfId="1" applyAlignment="1">
      <alignment horizontal="right"/>
    </xf>
    <xf numFmtId="4" fontId="1" fillId="0" borderId="0" xfId="1" applyNumberFormat="1" applyProtection="1"/>
    <xf numFmtId="4" fontId="14" fillId="0" borderId="0" xfId="1" applyNumberFormat="1" applyFont="1"/>
    <xf numFmtId="0" fontId="14" fillId="0" borderId="0" xfId="1" applyFont="1"/>
    <xf numFmtId="4" fontId="1" fillId="0" borderId="0" xfId="1" applyNumberFormat="1"/>
    <xf numFmtId="0" fontId="15" fillId="0" borderId="0" xfId="1" applyFont="1" applyAlignment="1">
      <alignment horizontal="center"/>
    </xf>
    <xf numFmtId="4" fontId="15" fillId="0" borderId="0" xfId="1" applyNumberFormat="1" applyFont="1"/>
    <xf numFmtId="4" fontId="14" fillId="0" borderId="0" xfId="1" applyNumberFormat="1" applyFont="1" applyProtection="1">
      <protection locked="0"/>
    </xf>
    <xf numFmtId="0" fontId="14" fillId="0" borderId="0" xfId="1" applyFont="1" applyProtection="1">
      <protection locked="0"/>
    </xf>
    <xf numFmtId="0" fontId="0" fillId="0" borderId="2" xfId="0" applyBorder="1" applyAlignment="1">
      <alignment horizontal="center"/>
    </xf>
    <xf numFmtId="0" fontId="7" fillId="6" borderId="2" xfId="2" applyFill="1" applyBorder="1"/>
    <xf numFmtId="4" fontId="2" fillId="0" borderId="0" xfId="1" applyNumberFormat="1" applyFont="1" applyBorder="1" applyProtection="1">
      <protection locked="0"/>
    </xf>
    <xf numFmtId="0" fontId="6" fillId="9" borderId="0" xfId="1" applyFont="1" applyFill="1" applyBorder="1" applyAlignment="1" applyProtection="1">
      <alignment horizontal="left"/>
      <protection locked="0"/>
    </xf>
    <xf numFmtId="4" fontId="6" fillId="3" borderId="0" xfId="1" applyNumberFormat="1" applyFont="1" applyFill="1" applyBorder="1" applyAlignment="1" applyProtection="1">
      <alignment horizontal="left"/>
      <protection locked="0"/>
    </xf>
    <xf numFmtId="0" fontId="2" fillId="8" borderId="1" xfId="1" applyFont="1" applyFill="1" applyBorder="1" applyAlignment="1" applyProtection="1">
      <alignment horizontal="left"/>
      <protection locked="0"/>
    </xf>
    <xf numFmtId="4" fontId="4" fillId="8" borderId="12" xfId="1" applyNumberFormat="1" applyFont="1" applyFill="1" applyBorder="1" applyProtection="1">
      <protection locked="0"/>
    </xf>
    <xf numFmtId="0" fontId="5" fillId="3" borderId="16" xfId="1" applyFont="1" applyFill="1" applyBorder="1" applyAlignment="1" applyProtection="1">
      <alignment horizontal="right"/>
      <protection locked="0"/>
    </xf>
    <xf numFmtId="4" fontId="6" fillId="3" borderId="16" xfId="1" applyNumberFormat="1" applyFont="1" applyFill="1" applyBorder="1" applyProtection="1">
      <protection locked="0"/>
    </xf>
    <xf numFmtId="4" fontId="16" fillId="3" borderId="17" xfId="1" applyNumberFormat="1" applyFont="1" applyFill="1" applyBorder="1" applyProtection="1">
      <protection locked="0"/>
    </xf>
    <xf numFmtId="4" fontId="7" fillId="4" borderId="11" xfId="2" applyNumberFormat="1" applyFill="1" applyBorder="1" applyProtection="1">
      <protection locked="0"/>
    </xf>
    <xf numFmtId="0" fontId="3" fillId="8" borderId="1" xfId="1" applyFont="1" applyFill="1" applyBorder="1" applyAlignment="1" applyProtection="1">
      <protection locked="0"/>
    </xf>
    <xf numFmtId="0" fontId="3" fillId="8" borderId="0" xfId="1" applyFont="1" applyFill="1" applyBorder="1" applyAlignment="1" applyProtection="1">
      <protection locked="0"/>
    </xf>
    <xf numFmtId="0" fontId="3" fillId="8" borderId="17" xfId="1" applyFont="1" applyFill="1" applyBorder="1" applyAlignment="1" applyProtection="1">
      <protection locked="0"/>
    </xf>
    <xf numFmtId="0" fontId="11" fillId="5" borderId="5" xfId="1" applyFont="1" applyFill="1" applyBorder="1" applyAlignment="1">
      <alignment horizontal="justify" vertical="center" wrapText="1"/>
    </xf>
    <xf numFmtId="0" fontId="0" fillId="0" borderId="7" xfId="0" applyBorder="1" applyAlignment="1">
      <alignment horizontal="center"/>
    </xf>
    <xf numFmtId="0" fontId="11" fillId="5" borderId="15" xfId="1" applyFont="1" applyFill="1" applyBorder="1" applyAlignment="1">
      <alignment horizontal="justify" vertical="center" wrapText="1"/>
    </xf>
    <xf numFmtId="0" fontId="7" fillId="0" borderId="15" xfId="2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/>
    </xf>
    <xf numFmtId="4" fontId="9" fillId="0" borderId="0" xfId="1" applyNumberFormat="1" applyFont="1" applyFill="1" applyBorder="1" applyProtection="1"/>
    <xf numFmtId="4" fontId="9" fillId="0" borderId="0" xfId="1" applyNumberFormat="1" applyFont="1" applyBorder="1" applyProtection="1"/>
    <xf numFmtId="0" fontId="7" fillId="6" borderId="0" xfId="2" applyFill="1" applyBorder="1"/>
    <xf numFmtId="0" fontId="7" fillId="0" borderId="0" xfId="2" applyBorder="1" applyAlignment="1">
      <alignment horizontal="center" vertical="center"/>
    </xf>
    <xf numFmtId="0" fontId="9" fillId="0" borderId="0" xfId="1" applyFont="1" applyBorder="1"/>
    <xf numFmtId="4" fontId="9" fillId="0" borderId="3" xfId="1" applyNumberFormat="1" applyFont="1" applyBorder="1"/>
    <xf numFmtId="0" fontId="7" fillId="6" borderId="3" xfId="2" applyFill="1" applyBorder="1"/>
    <xf numFmtId="0" fontId="0" fillId="0" borderId="12" xfId="0" applyBorder="1" applyAlignment="1">
      <alignment horizontal="center"/>
    </xf>
    <xf numFmtId="0" fontId="7" fillId="6" borderId="4" xfId="2" applyFill="1" applyBorder="1"/>
    <xf numFmtId="4" fontId="12" fillId="0" borderId="11" xfId="1" applyNumberFormat="1" applyFont="1" applyBorder="1"/>
    <xf numFmtId="0" fontId="9" fillId="0" borderId="14" xfId="1" applyFont="1" applyBorder="1"/>
    <xf numFmtId="0" fontId="9" fillId="0" borderId="3" xfId="1" applyFont="1" applyFill="1" applyBorder="1" applyAlignment="1" applyProtection="1">
      <alignment horizontal="left" vertical="center" wrapText="1"/>
      <protection locked="0"/>
    </xf>
    <xf numFmtId="0" fontId="9" fillId="0" borderId="10" xfId="1" applyFont="1" applyFill="1" applyBorder="1" applyAlignment="1">
      <alignment horizontal="center" vertical="center" wrapText="1"/>
    </xf>
    <xf numFmtId="4" fontId="13" fillId="0" borderId="4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 applyProtection="1">
      <alignment horizontal="left" vertical="center" wrapText="1"/>
      <protection locked="0"/>
    </xf>
    <xf numFmtId="0" fontId="9" fillId="0" borderId="2" xfId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>
      <alignment horizontal="left"/>
    </xf>
    <xf numFmtId="4" fontId="9" fillId="0" borderId="2" xfId="1" applyNumberFormat="1" applyFont="1" applyFill="1" applyBorder="1" applyAlignment="1" applyProtection="1">
      <alignment horizontal="center"/>
    </xf>
    <xf numFmtId="0" fontId="9" fillId="0" borderId="4" xfId="1" applyFont="1" applyFill="1" applyBorder="1" applyAlignment="1">
      <alignment horizontal="left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18" xfId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4" fontId="9" fillId="10" borderId="4" xfId="1" applyNumberFormat="1" applyFont="1" applyFill="1" applyBorder="1" applyAlignment="1" applyProtection="1">
      <alignment horizontal="center" vertical="center" wrapText="1"/>
    </xf>
    <xf numFmtId="4" fontId="9" fillId="10" borderId="2" xfId="1" applyNumberFormat="1" applyFont="1" applyFill="1" applyBorder="1" applyAlignment="1" applyProtection="1">
      <alignment horizontal="center" vertical="center" wrapText="1"/>
    </xf>
    <xf numFmtId="4" fontId="13" fillId="10" borderId="2" xfId="1" applyNumberFormat="1" applyFont="1" applyFill="1" applyBorder="1" applyAlignment="1" applyProtection="1">
      <alignment horizontal="center" vertical="center" wrapText="1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49" fontId="2" fillId="2" borderId="0" xfId="1" applyNumberFormat="1" applyFont="1" applyFill="1" applyBorder="1" applyAlignment="1" applyProtection="1">
      <alignment horizontal="center"/>
      <protection locked="0"/>
    </xf>
    <xf numFmtId="49" fontId="6" fillId="8" borderId="15" xfId="1" applyNumberFormat="1" applyFont="1" applyFill="1" applyBorder="1" applyAlignment="1" applyProtection="1">
      <alignment horizontal="center"/>
      <protection locked="0"/>
    </xf>
    <xf numFmtId="49" fontId="6" fillId="8" borderId="0" xfId="1" applyNumberFormat="1" applyFont="1" applyFill="1" applyBorder="1" applyAlignment="1" applyProtection="1">
      <alignment horizontal="center"/>
      <protection locked="0"/>
    </xf>
    <xf numFmtId="0" fontId="7" fillId="0" borderId="15" xfId="2" applyBorder="1" applyAlignment="1">
      <alignment horizontal="center" vertical="center"/>
    </xf>
    <xf numFmtId="0" fontId="7" fillId="0" borderId="14" xfId="2" applyBorder="1" applyAlignment="1">
      <alignment horizontal="center" vertical="center"/>
    </xf>
    <xf numFmtId="0" fontId="10" fillId="5" borderId="3" xfId="1" applyFont="1" applyFill="1" applyBorder="1" applyAlignment="1" applyProtection="1">
      <alignment horizontal="center" vertical="center"/>
      <protection locked="0"/>
    </xf>
    <xf numFmtId="0" fontId="10" fillId="5" borderId="4" xfId="1" applyFont="1" applyFill="1" applyBorder="1" applyAlignment="1" applyProtection="1">
      <alignment horizontal="center" vertical="center"/>
      <protection locked="0"/>
    </xf>
    <xf numFmtId="49" fontId="2" fillId="0" borderId="13" xfId="1" applyNumberFormat="1" applyFont="1" applyFill="1" applyBorder="1" applyAlignment="1" applyProtection="1">
      <alignment horizontal="center"/>
      <protection locked="0"/>
    </xf>
    <xf numFmtId="49" fontId="2" fillId="0" borderId="1" xfId="1" applyNumberFormat="1" applyFont="1" applyFill="1" applyBorder="1" applyAlignment="1" applyProtection="1">
      <alignment horizontal="center"/>
      <protection locked="0"/>
    </xf>
    <xf numFmtId="4" fontId="9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1" applyFont="1" applyFill="1" applyBorder="1" applyAlignment="1">
      <alignment horizontal="left" vertical="center" wrapText="1"/>
    </xf>
  </cellXfs>
  <cellStyles count="3">
    <cellStyle name="Hi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cg082065\Desktop\Or&#231;ameto%202025\RECALCULADO\Mem&#243;ria%20de%20C&#225;lculo%20Servi&#231;os%20Continuados%202025_Crit&#233;rio%20II%20PCA.xlsx" TargetMode="External"/><Relationship Id="rId3" Type="http://schemas.openxmlformats.org/officeDocument/2006/relationships/hyperlink" Target="file:///C:\Users\cg082065\Desktop\Or&#231;ameto%202025\RECALCULADO\Servi&#231;os.pdf" TargetMode="External"/><Relationship Id="rId7" Type="http://schemas.openxmlformats.org/officeDocument/2006/relationships/hyperlink" Target="file:///C:\Users\cg082065\Desktop\Or&#231;ameto%202025\RECALCULADO\Mem&#243;ria%20de%20C&#225;lculo%20Servi&#231;os%20Continuados%202025_Crit&#233;rio%20II%20PCA.xlsx" TargetMode="External"/><Relationship Id="rId2" Type="http://schemas.openxmlformats.org/officeDocument/2006/relationships/hyperlink" Target="file:///C:\Users\cg082065\Desktop\Or&#231;ameto%202025\RECALCULADO\Aquisi&#231;&#227;o%20de%20materiais%20para%20Curso%20Tecnologia%20em%20An&#225;lise%20e%20Desenvolvimento%20de%20Sistemas%20-%20ADS.pdf" TargetMode="External"/><Relationship Id="rId1" Type="http://schemas.openxmlformats.org/officeDocument/2006/relationships/hyperlink" Target="file:///C:\Users\cg082065\Desktop\Or&#231;ameto%202025\RECALCULADO\OR&#199;AMENTO%202025%20-%20PR&#201;VIA%20DISTRIBUI&#199;&#195;O%20CAMPUS.xlsx" TargetMode="External"/><Relationship Id="rId6" Type="http://schemas.openxmlformats.org/officeDocument/2006/relationships/hyperlink" Target="file:///C:\Users\cg082065\Desktop\Or&#231;ameto%202025\RECALCULADO\Aquisi&#231;&#227;o%20de%20Acervo%20Bibliogr&#225;fico.pdf" TargetMode="External"/><Relationship Id="rId5" Type="http://schemas.openxmlformats.org/officeDocument/2006/relationships/hyperlink" Target="file:///C:\Users\cg082065\Desktop\Or&#231;ameto%202025\RECALCULADO\Servi&#231;os.pdf" TargetMode="External"/><Relationship Id="rId4" Type="http://schemas.openxmlformats.org/officeDocument/2006/relationships/hyperlink" Target="file:///C:\Users\cg082065\Desktop\Or&#231;ameto%202025\RECALCULADO\Servi&#231;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950"/>
  <sheetViews>
    <sheetView tabSelected="1" zoomScale="130" zoomScaleNormal="130" workbookViewId="0">
      <selection activeCell="B35" sqref="B35"/>
    </sheetView>
  </sheetViews>
  <sheetFormatPr defaultColWidth="14.42578125" defaultRowHeight="15" customHeight="1" x14ac:dyDescent="0.2"/>
  <cols>
    <col min="1" max="1" width="5" style="2" customWidth="1"/>
    <col min="2" max="2" width="53.85546875" style="2" customWidth="1"/>
    <col min="3" max="3" width="20.42578125" style="2" customWidth="1"/>
    <col min="4" max="4" width="19.42578125" style="2" bestFit="1" customWidth="1"/>
    <col min="5" max="5" width="15" style="2" hidden="1" customWidth="1"/>
    <col min="6" max="6" width="82.140625" style="2" hidden="1" customWidth="1"/>
    <col min="7" max="7" width="16" style="2" hidden="1" customWidth="1"/>
    <col min="8" max="9" width="8.7109375" style="2" hidden="1" customWidth="1"/>
    <col min="10" max="10" width="17.42578125" style="2" hidden="1" customWidth="1"/>
    <col min="11" max="11" width="13.28515625" style="2" customWidth="1"/>
    <col min="12" max="19" width="8.7109375" style="2" customWidth="1"/>
    <col min="20" max="16384" width="14.42578125" style="2"/>
  </cols>
  <sheetData>
    <row r="2" spans="2:19" ht="15.75" x14ac:dyDescent="0.25">
      <c r="B2" s="100" t="s">
        <v>28</v>
      </c>
      <c r="C2" s="101"/>
      <c r="D2" s="101"/>
      <c r="E2" s="101"/>
      <c r="F2" s="101"/>
      <c r="G2" s="101"/>
      <c r="H2" s="101"/>
      <c r="I2" s="101"/>
      <c r="J2" s="101"/>
      <c r="K2" s="1"/>
      <c r="L2" s="1"/>
      <c r="M2" s="1"/>
      <c r="N2" s="1"/>
      <c r="O2" s="1"/>
      <c r="P2" s="1"/>
      <c r="Q2" s="1"/>
      <c r="R2" s="1"/>
      <c r="S2" s="1"/>
    </row>
    <row r="3" spans="2:19" ht="15.75" x14ac:dyDescent="0.25">
      <c r="B3" s="102" t="s">
        <v>29</v>
      </c>
      <c r="C3" s="103"/>
      <c r="D3" s="103"/>
      <c r="E3" s="103"/>
      <c r="F3" s="103"/>
      <c r="G3" s="103"/>
      <c r="H3" s="103"/>
      <c r="I3" s="103"/>
      <c r="J3" s="103"/>
      <c r="K3" s="1"/>
      <c r="L3" s="1"/>
      <c r="M3" s="1"/>
      <c r="N3" s="1"/>
      <c r="O3" s="1"/>
      <c r="P3" s="1"/>
      <c r="Q3" s="1"/>
      <c r="R3" s="1"/>
      <c r="S3" s="1"/>
    </row>
    <row r="4" spans="2:19" ht="15.75" x14ac:dyDescent="0.25">
      <c r="B4" s="108"/>
      <c r="C4" s="109"/>
      <c r="D4" s="109"/>
      <c r="E4" s="109"/>
      <c r="F4" s="109"/>
      <c r="G4" s="109"/>
      <c r="H4" s="109"/>
      <c r="I4" s="109"/>
      <c r="J4" s="109"/>
      <c r="K4" s="1"/>
      <c r="L4" s="1"/>
      <c r="M4" s="1"/>
      <c r="N4" s="1"/>
      <c r="O4" s="1"/>
      <c r="P4" s="1"/>
      <c r="Q4" s="1"/>
      <c r="R4" s="1"/>
      <c r="S4" s="1"/>
    </row>
    <row r="5" spans="2:19" ht="15.75" customHeight="1" x14ac:dyDescent="0.25">
      <c r="B5" s="54"/>
      <c r="C5" s="48" t="s">
        <v>25</v>
      </c>
      <c r="D5" s="49">
        <f>D11-D7-D8</f>
        <v>-6.5483618527650833E-11</v>
      </c>
      <c r="E5" s="3"/>
      <c r="F5" s="1"/>
      <c r="G5" s="1"/>
      <c r="H5" s="1"/>
      <c r="I5" s="1"/>
      <c r="J5" s="45"/>
      <c r="K5" s="1"/>
      <c r="L5" s="1"/>
      <c r="M5" s="1"/>
      <c r="N5" s="1"/>
      <c r="O5" s="1"/>
      <c r="P5" s="1"/>
      <c r="Q5" s="1"/>
      <c r="R5" s="1"/>
      <c r="S5" s="1"/>
    </row>
    <row r="6" spans="2:19" ht="15.75" x14ac:dyDescent="0.25">
      <c r="B6" s="55"/>
      <c r="C6" s="46" t="s">
        <v>26</v>
      </c>
      <c r="D6" s="50">
        <v>2025</v>
      </c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19" ht="15.75" x14ac:dyDescent="0.25">
      <c r="B7" s="55"/>
      <c r="C7" s="47" t="s">
        <v>0</v>
      </c>
      <c r="D7" s="51">
        <f>SUM(D15:D40)</f>
        <v>1789955.98</v>
      </c>
      <c r="E7" s="5"/>
      <c r="F7" s="6"/>
      <c r="G7" s="6"/>
      <c r="H7" s="6"/>
      <c r="I7" s="6"/>
      <c r="J7" s="6"/>
      <c r="K7" s="1"/>
      <c r="L7" s="1"/>
      <c r="M7" s="1"/>
      <c r="N7" s="1"/>
      <c r="O7" s="1"/>
      <c r="P7" s="1"/>
      <c r="Q7" s="1"/>
      <c r="R7" s="1"/>
      <c r="S7" s="1"/>
    </row>
    <row r="8" spans="2:19" ht="15.75" x14ac:dyDescent="0.25">
      <c r="B8" s="55"/>
      <c r="C8" s="47" t="s">
        <v>1</v>
      </c>
      <c r="D8" s="51">
        <f>SUM(D41:D43)</f>
        <v>57509.18</v>
      </c>
      <c r="E8" s="7"/>
      <c r="F8" s="6"/>
      <c r="G8" s="6"/>
      <c r="H8" s="6"/>
      <c r="I8" s="6"/>
      <c r="J8" s="6"/>
      <c r="K8" s="1"/>
      <c r="L8" s="1"/>
      <c r="M8" s="1"/>
      <c r="N8" s="1"/>
      <c r="O8" s="1"/>
      <c r="P8" s="1"/>
      <c r="Q8" s="1"/>
      <c r="R8" s="1"/>
      <c r="S8" s="1"/>
    </row>
    <row r="9" spans="2:19" ht="15.75" x14ac:dyDescent="0.25">
      <c r="B9" s="55"/>
      <c r="C9" s="47" t="s">
        <v>2</v>
      </c>
      <c r="D9" s="51">
        <f>D7/D11*100</f>
        <v>96.887130472327826</v>
      </c>
      <c r="E9" s="5"/>
      <c r="F9" s="6"/>
      <c r="G9" s="6"/>
      <c r="H9" s="6"/>
      <c r="I9" s="6"/>
      <c r="J9" s="6"/>
      <c r="K9" s="1"/>
      <c r="L9" s="1"/>
      <c r="M9" s="1"/>
      <c r="N9" s="1"/>
      <c r="O9" s="1"/>
      <c r="P9" s="1"/>
      <c r="Q9" s="1"/>
      <c r="R9" s="1"/>
      <c r="S9" s="1"/>
    </row>
    <row r="10" spans="2:19" ht="15.75" x14ac:dyDescent="0.25">
      <c r="B10" s="55"/>
      <c r="C10" s="47" t="s">
        <v>3</v>
      </c>
      <c r="D10" s="51">
        <f>D8/D11*100</f>
        <v>3.1128695276721756</v>
      </c>
      <c r="E10" s="7"/>
      <c r="F10" s="6"/>
      <c r="G10" s="8"/>
      <c r="H10" s="6"/>
      <c r="I10" s="6"/>
      <c r="J10" s="6"/>
      <c r="K10" s="1"/>
      <c r="L10" s="1"/>
      <c r="M10" s="1"/>
      <c r="N10" s="1"/>
      <c r="O10" s="1"/>
      <c r="P10" s="1"/>
      <c r="Q10" s="1"/>
      <c r="R10" s="1"/>
      <c r="S10" s="1"/>
    </row>
    <row r="11" spans="2:19" ht="15.75" x14ac:dyDescent="0.25">
      <c r="B11" s="56"/>
      <c r="C11" s="52" t="s">
        <v>27</v>
      </c>
      <c r="D11" s="53">
        <f>D7+D8</f>
        <v>1847465.16</v>
      </c>
      <c r="E11" s="9"/>
      <c r="F11" s="6"/>
      <c r="G11" s="6"/>
      <c r="H11" s="6"/>
      <c r="I11" s="6"/>
      <c r="J11" s="10"/>
      <c r="K11" s="1"/>
      <c r="L11" s="1"/>
      <c r="M11" s="1"/>
      <c r="N11" s="1"/>
      <c r="O11" s="1"/>
      <c r="P11" s="1"/>
      <c r="Q11" s="1"/>
      <c r="R11" s="1"/>
      <c r="S11" s="1"/>
    </row>
    <row r="12" spans="2:19" ht="15.75" x14ac:dyDescent="0.25">
      <c r="C12" s="11"/>
      <c r="F12" s="6"/>
      <c r="G12" s="6"/>
      <c r="H12" s="12"/>
      <c r="I12" s="12"/>
      <c r="J12" s="13"/>
      <c r="K12" s="14"/>
      <c r="L12" s="14"/>
    </row>
    <row r="13" spans="2:19" ht="17.25" customHeight="1" x14ac:dyDescent="0.3">
      <c r="B13" s="106" t="s">
        <v>4</v>
      </c>
      <c r="C13" s="106" t="s">
        <v>5</v>
      </c>
      <c r="D13" s="106" t="s">
        <v>30</v>
      </c>
      <c r="E13" s="15" t="s">
        <v>6</v>
      </c>
      <c r="F13" s="16" t="s">
        <v>7</v>
      </c>
      <c r="G13" s="17" t="s">
        <v>8</v>
      </c>
      <c r="H13" s="12"/>
      <c r="I13" s="12"/>
      <c r="J13" s="57" t="s">
        <v>24</v>
      </c>
      <c r="K13" s="14"/>
      <c r="L13" s="14"/>
    </row>
    <row r="14" spans="2:19" ht="17.25" customHeight="1" x14ac:dyDescent="0.3">
      <c r="B14" s="107"/>
      <c r="C14" s="107"/>
      <c r="D14" s="107"/>
      <c r="E14" s="15"/>
      <c r="F14" s="16"/>
      <c r="G14" s="59"/>
      <c r="H14" s="12"/>
      <c r="I14" s="12"/>
      <c r="J14" s="57"/>
      <c r="K14" s="14"/>
      <c r="L14" s="14"/>
    </row>
    <row r="15" spans="2:19" x14ac:dyDescent="0.25">
      <c r="B15" s="74" t="s">
        <v>31</v>
      </c>
      <c r="C15" s="75" t="s">
        <v>16</v>
      </c>
      <c r="D15" s="76">
        <v>483337.68</v>
      </c>
      <c r="E15" s="22"/>
      <c r="F15" s="44"/>
      <c r="G15" s="104"/>
      <c r="H15" s="19"/>
      <c r="I15" s="20"/>
      <c r="J15" s="21"/>
      <c r="K15" s="14"/>
      <c r="L15" s="14"/>
      <c r="M15" s="14"/>
      <c r="N15" s="14"/>
      <c r="O15" s="14"/>
      <c r="P15" s="14"/>
      <c r="Q15" s="14"/>
      <c r="R15" s="14"/>
      <c r="S15" s="14"/>
    </row>
    <row r="16" spans="2:19" x14ac:dyDescent="0.25">
      <c r="B16" s="74" t="s">
        <v>32</v>
      </c>
      <c r="C16" s="75" t="s">
        <v>16</v>
      </c>
      <c r="D16" s="76">
        <v>226808.8</v>
      </c>
      <c r="E16" s="22"/>
      <c r="F16" s="44"/>
      <c r="G16" s="104"/>
      <c r="H16" s="19"/>
      <c r="I16" s="20"/>
      <c r="J16" s="21"/>
      <c r="K16" s="14"/>
      <c r="L16" s="14"/>
      <c r="M16" s="14"/>
      <c r="N16" s="14"/>
      <c r="O16" s="14"/>
      <c r="P16" s="14"/>
      <c r="Q16" s="14"/>
      <c r="R16" s="14"/>
      <c r="S16" s="14"/>
    </row>
    <row r="17" spans="2:19" x14ac:dyDescent="0.25">
      <c r="B17" s="74" t="s">
        <v>33</v>
      </c>
      <c r="C17" s="75" t="s">
        <v>16</v>
      </c>
      <c r="D17" s="76">
        <v>301291.92</v>
      </c>
      <c r="E17" s="22"/>
      <c r="F17" s="44"/>
      <c r="G17" s="104"/>
      <c r="H17" s="19"/>
      <c r="I17" s="20"/>
      <c r="J17" s="21"/>
      <c r="K17" s="14"/>
      <c r="L17" s="14"/>
      <c r="M17" s="14"/>
      <c r="N17" s="14"/>
      <c r="O17" s="14"/>
      <c r="P17" s="14"/>
      <c r="Q17" s="14"/>
      <c r="R17" s="14"/>
      <c r="S17" s="14"/>
    </row>
    <row r="18" spans="2:19" x14ac:dyDescent="0.25">
      <c r="B18" s="74" t="s">
        <v>34</v>
      </c>
      <c r="C18" s="75" t="s">
        <v>16</v>
      </c>
      <c r="D18" s="76">
        <v>92929.32</v>
      </c>
      <c r="E18" s="22"/>
      <c r="F18" s="44"/>
      <c r="G18" s="104"/>
      <c r="H18" s="19"/>
      <c r="I18" s="20"/>
      <c r="J18" s="21"/>
      <c r="K18" s="14"/>
      <c r="L18" s="14"/>
      <c r="M18" s="14"/>
      <c r="N18" s="14"/>
      <c r="O18" s="14"/>
      <c r="P18" s="14"/>
      <c r="Q18" s="14"/>
      <c r="R18" s="14"/>
      <c r="S18" s="14"/>
    </row>
    <row r="19" spans="2:19" x14ac:dyDescent="0.25">
      <c r="B19" s="74" t="s">
        <v>35</v>
      </c>
      <c r="C19" s="77" t="s">
        <v>9</v>
      </c>
      <c r="D19" s="76">
        <v>1200</v>
      </c>
      <c r="E19" s="22"/>
      <c r="F19" s="44"/>
      <c r="G19" s="104"/>
      <c r="H19" s="19"/>
      <c r="I19" s="20"/>
      <c r="J19" s="21"/>
      <c r="K19" s="14"/>
      <c r="L19" s="14"/>
      <c r="M19" s="14"/>
      <c r="N19" s="14"/>
      <c r="O19" s="14"/>
      <c r="P19" s="14"/>
      <c r="Q19" s="14"/>
      <c r="R19" s="14"/>
      <c r="S19" s="14"/>
    </row>
    <row r="20" spans="2:19" x14ac:dyDescent="0.25">
      <c r="B20" s="74" t="s">
        <v>36</v>
      </c>
      <c r="C20" s="77" t="s">
        <v>9</v>
      </c>
      <c r="D20" s="76">
        <v>4860.24</v>
      </c>
      <c r="E20" s="22"/>
      <c r="F20" s="44"/>
      <c r="G20" s="104"/>
      <c r="H20" s="19"/>
      <c r="I20" s="20"/>
      <c r="J20" s="21"/>
      <c r="K20" s="14"/>
      <c r="L20" s="14"/>
      <c r="M20" s="14"/>
      <c r="N20" s="14"/>
      <c r="O20" s="14"/>
      <c r="P20" s="14"/>
      <c r="Q20" s="14"/>
      <c r="R20" s="14"/>
      <c r="S20" s="14"/>
    </row>
    <row r="21" spans="2:19" x14ac:dyDescent="0.25">
      <c r="B21" s="74" t="s">
        <v>37</v>
      </c>
      <c r="C21" s="77" t="s">
        <v>9</v>
      </c>
      <c r="D21" s="76">
        <v>161017.56</v>
      </c>
      <c r="E21" s="22"/>
      <c r="F21" s="44"/>
      <c r="G21" s="104"/>
      <c r="H21" s="19"/>
      <c r="I21" s="20"/>
      <c r="J21" s="21"/>
      <c r="K21" s="14"/>
      <c r="L21" s="14"/>
      <c r="M21" s="14"/>
      <c r="N21" s="14"/>
      <c r="O21" s="14"/>
      <c r="P21" s="14"/>
      <c r="Q21" s="14"/>
      <c r="R21" s="14"/>
      <c r="S21" s="14"/>
    </row>
    <row r="22" spans="2:19" x14ac:dyDescent="0.25">
      <c r="B22" s="74" t="s">
        <v>38</v>
      </c>
      <c r="C22" s="77" t="s">
        <v>9</v>
      </c>
      <c r="D22" s="76">
        <v>123728.7</v>
      </c>
      <c r="E22" s="22"/>
      <c r="F22" s="44"/>
      <c r="G22" s="104"/>
      <c r="H22" s="19"/>
      <c r="I22" s="20"/>
      <c r="J22" s="21"/>
      <c r="K22" s="14"/>
      <c r="L22" s="14"/>
      <c r="M22" s="14"/>
      <c r="N22" s="14"/>
      <c r="O22" s="14"/>
      <c r="P22" s="14"/>
      <c r="Q22" s="14"/>
      <c r="R22" s="14"/>
      <c r="S22" s="14"/>
    </row>
    <row r="23" spans="2:19" x14ac:dyDescent="0.25">
      <c r="B23" s="74" t="s">
        <v>39</v>
      </c>
      <c r="C23" s="77" t="s">
        <v>9</v>
      </c>
      <c r="D23" s="76">
        <v>37334.25</v>
      </c>
      <c r="E23" s="22"/>
      <c r="F23" s="44"/>
      <c r="G23" s="104"/>
      <c r="H23" s="19"/>
      <c r="I23" s="20"/>
      <c r="J23" s="21"/>
      <c r="K23" s="14"/>
      <c r="L23" s="14"/>
      <c r="M23" s="14"/>
      <c r="N23" s="14"/>
      <c r="O23" s="14"/>
      <c r="P23" s="14"/>
      <c r="Q23" s="14"/>
      <c r="R23" s="14"/>
      <c r="S23" s="14"/>
    </row>
    <row r="24" spans="2:19" x14ac:dyDescent="0.25">
      <c r="B24" s="74" t="s">
        <v>46</v>
      </c>
      <c r="C24" s="77" t="s">
        <v>9</v>
      </c>
      <c r="D24" s="76">
        <v>42474</v>
      </c>
      <c r="E24" s="22"/>
      <c r="F24" s="44"/>
      <c r="G24" s="104"/>
      <c r="H24" s="19"/>
      <c r="I24" s="20"/>
      <c r="J24" s="21"/>
      <c r="K24" s="14"/>
      <c r="L24" s="14"/>
      <c r="M24" s="14"/>
      <c r="N24" s="14"/>
      <c r="O24" s="14"/>
      <c r="P24" s="14"/>
      <c r="Q24" s="14"/>
      <c r="R24" s="14"/>
      <c r="S24" s="14"/>
    </row>
    <row r="25" spans="2:19" x14ac:dyDescent="0.25">
      <c r="B25" s="78" t="s">
        <v>48</v>
      </c>
      <c r="C25" s="77" t="s">
        <v>9</v>
      </c>
      <c r="D25" s="76">
        <v>8137.5</v>
      </c>
      <c r="E25" s="22"/>
      <c r="F25" s="44"/>
      <c r="G25" s="104"/>
      <c r="H25" s="19"/>
      <c r="I25" s="20"/>
      <c r="J25" s="21"/>
      <c r="K25" s="14"/>
      <c r="L25" s="14"/>
      <c r="M25" s="14"/>
      <c r="N25" s="14"/>
      <c r="O25" s="14"/>
      <c r="P25" s="14"/>
      <c r="Q25" s="14"/>
      <c r="R25" s="14"/>
      <c r="S25" s="14"/>
    </row>
    <row r="26" spans="2:19" x14ac:dyDescent="0.25">
      <c r="B26" s="74" t="s">
        <v>44</v>
      </c>
      <c r="C26" s="77" t="s">
        <v>9</v>
      </c>
      <c r="D26" s="76">
        <v>10000</v>
      </c>
      <c r="E26" s="22"/>
      <c r="F26" s="44"/>
      <c r="G26" s="104"/>
      <c r="H26" s="19"/>
      <c r="I26" s="20"/>
      <c r="J26" s="21"/>
      <c r="K26" s="14"/>
      <c r="L26" s="14"/>
      <c r="M26" s="14"/>
      <c r="N26" s="14"/>
      <c r="O26" s="14"/>
      <c r="P26" s="14"/>
      <c r="Q26" s="14"/>
      <c r="R26" s="14"/>
      <c r="S26" s="14"/>
    </row>
    <row r="27" spans="2:19" x14ac:dyDescent="0.25">
      <c r="B27" s="79" t="s">
        <v>57</v>
      </c>
      <c r="C27" s="80" t="s">
        <v>9</v>
      </c>
      <c r="D27" s="81">
        <v>12000</v>
      </c>
      <c r="E27" s="23"/>
      <c r="F27" s="44"/>
      <c r="G27" s="60"/>
      <c r="H27" s="19"/>
      <c r="I27" s="20"/>
      <c r="J27" s="21"/>
      <c r="K27" s="14"/>
      <c r="L27" s="14"/>
      <c r="M27" s="14"/>
      <c r="N27" s="14"/>
      <c r="O27" s="14"/>
      <c r="P27" s="14"/>
      <c r="Q27" s="14"/>
      <c r="R27" s="14"/>
      <c r="S27" s="14"/>
    </row>
    <row r="28" spans="2:19" x14ac:dyDescent="0.25">
      <c r="B28" s="82" t="s">
        <v>56</v>
      </c>
      <c r="C28" s="80" t="s">
        <v>9</v>
      </c>
      <c r="D28" s="83">
        <v>36714.68</v>
      </c>
      <c r="E28" s="23"/>
      <c r="F28" s="44"/>
      <c r="G28" s="60"/>
      <c r="H28" s="19"/>
      <c r="I28" s="20"/>
      <c r="J28" s="21"/>
      <c r="K28" s="14"/>
      <c r="L28" s="14"/>
      <c r="M28" s="14"/>
      <c r="N28" s="14"/>
      <c r="O28" s="14"/>
      <c r="P28" s="14"/>
      <c r="Q28" s="14"/>
      <c r="R28" s="14"/>
      <c r="S28" s="14"/>
    </row>
    <row r="29" spans="2:19" x14ac:dyDescent="0.25">
      <c r="B29" s="84" t="s">
        <v>45</v>
      </c>
      <c r="C29" s="85" t="s">
        <v>13</v>
      </c>
      <c r="D29" s="97">
        <v>10000</v>
      </c>
      <c r="E29" s="23"/>
      <c r="F29" s="24"/>
      <c r="G29" s="25"/>
      <c r="H29" s="19"/>
      <c r="I29" s="20"/>
      <c r="J29" s="21"/>
      <c r="K29" s="14"/>
      <c r="L29" s="14"/>
      <c r="M29" s="14"/>
      <c r="N29" s="14"/>
      <c r="O29" s="14"/>
      <c r="P29" s="14"/>
      <c r="Q29" s="14"/>
      <c r="R29" s="14"/>
      <c r="S29" s="14"/>
    </row>
    <row r="30" spans="2:19" x14ac:dyDescent="0.25">
      <c r="B30" s="94" t="s">
        <v>15</v>
      </c>
      <c r="C30" s="95" t="s">
        <v>13</v>
      </c>
      <c r="D30" s="99">
        <v>3850</v>
      </c>
      <c r="E30" s="23"/>
      <c r="F30" s="24"/>
      <c r="G30" s="25"/>
      <c r="H30" s="19"/>
      <c r="I30" s="20"/>
      <c r="J30" s="21"/>
      <c r="K30" s="14"/>
      <c r="L30" s="14"/>
      <c r="M30" s="14"/>
      <c r="N30" s="14"/>
      <c r="O30" s="14"/>
      <c r="P30" s="14"/>
      <c r="Q30" s="14"/>
      <c r="R30" s="14"/>
      <c r="S30" s="14"/>
    </row>
    <row r="31" spans="2:19" x14ac:dyDescent="0.25">
      <c r="B31" s="94" t="s">
        <v>41</v>
      </c>
      <c r="C31" s="95" t="s">
        <v>13</v>
      </c>
      <c r="D31" s="96">
        <v>15000</v>
      </c>
      <c r="E31" s="26"/>
      <c r="F31" s="44" t="s">
        <v>14</v>
      </c>
      <c r="G31" s="43" t="s">
        <v>11</v>
      </c>
      <c r="H31" s="19" t="str">
        <f>MID(C31,1,1)</f>
        <v>3</v>
      </c>
      <c r="I31" s="20" t="str">
        <f t="shared" ref="I31:I62" si="0">IF(H31="3","CUSTEIO","CAPITAL")</f>
        <v>CUSTEIO</v>
      </c>
      <c r="J31" s="21"/>
      <c r="K31" s="14"/>
      <c r="L31" s="14"/>
      <c r="M31" s="14"/>
      <c r="N31" s="14"/>
      <c r="O31" s="14"/>
      <c r="P31" s="14"/>
      <c r="Q31" s="14"/>
      <c r="R31" s="14"/>
      <c r="S31" s="14"/>
    </row>
    <row r="32" spans="2:19" x14ac:dyDescent="0.25">
      <c r="B32" s="94" t="s">
        <v>58</v>
      </c>
      <c r="C32" s="95" t="s">
        <v>13</v>
      </c>
      <c r="D32" s="96">
        <v>34353.620000000003</v>
      </c>
      <c r="E32" s="26"/>
      <c r="F32" s="44"/>
      <c r="G32" s="58"/>
      <c r="H32" s="19"/>
      <c r="I32" s="20"/>
      <c r="J32" s="21"/>
      <c r="K32" s="14"/>
      <c r="L32" s="14"/>
      <c r="M32" s="14"/>
      <c r="N32" s="14"/>
      <c r="O32" s="14"/>
      <c r="P32" s="14"/>
      <c r="Q32" s="14"/>
      <c r="R32" s="14"/>
      <c r="S32" s="14"/>
    </row>
    <row r="33" spans="2:19" x14ac:dyDescent="0.25">
      <c r="B33" s="88" t="s">
        <v>40</v>
      </c>
      <c r="C33" s="86" t="s">
        <v>13</v>
      </c>
      <c r="D33" s="89">
        <v>7817.71</v>
      </c>
      <c r="E33" s="26"/>
      <c r="F33" s="44"/>
      <c r="G33" s="58"/>
      <c r="H33" s="19"/>
      <c r="I33" s="20"/>
      <c r="J33" s="21"/>
      <c r="K33" s="14"/>
      <c r="L33" s="14"/>
      <c r="M33" s="14"/>
      <c r="N33" s="14"/>
      <c r="O33" s="14"/>
      <c r="P33" s="14"/>
      <c r="Q33" s="14"/>
      <c r="R33" s="14"/>
      <c r="S33" s="14"/>
    </row>
    <row r="34" spans="2:19" x14ac:dyDescent="0.25">
      <c r="B34" s="78" t="s">
        <v>55</v>
      </c>
      <c r="C34" s="80" t="s">
        <v>13</v>
      </c>
      <c r="D34" s="87">
        <v>15000</v>
      </c>
      <c r="E34" s="68"/>
      <c r="F34" s="69"/>
      <c r="G34" s="70"/>
      <c r="H34" s="19"/>
      <c r="I34" s="20"/>
      <c r="J34" s="32"/>
      <c r="K34" s="14"/>
      <c r="L34" s="14"/>
      <c r="M34" s="14"/>
      <c r="N34" s="14"/>
      <c r="O34" s="14"/>
      <c r="P34" s="14"/>
      <c r="Q34" s="14"/>
      <c r="R34" s="14"/>
      <c r="S34" s="14"/>
    </row>
    <row r="35" spans="2:19" x14ac:dyDescent="0.25">
      <c r="B35" s="78" t="s">
        <v>49</v>
      </c>
      <c r="C35" s="80" t="s">
        <v>22</v>
      </c>
      <c r="D35" s="98">
        <v>37800</v>
      </c>
      <c r="E35" s="31"/>
      <c r="F35" s="71" t="s">
        <v>17</v>
      </c>
      <c r="G35" s="104" t="s">
        <v>10</v>
      </c>
      <c r="H35" s="72" t="str">
        <f>MID(C35,1,1)</f>
        <v>3</v>
      </c>
      <c r="I35" s="20" t="str">
        <f>IF(H35="3","CUSTEIO","CAPITAL")</f>
        <v>CUSTEIO</v>
      </c>
      <c r="J35" s="73">
        <v>0</v>
      </c>
      <c r="K35" s="14"/>
      <c r="L35" s="14"/>
      <c r="M35" s="14"/>
      <c r="N35" s="14"/>
      <c r="O35" s="14"/>
      <c r="P35" s="14"/>
      <c r="Q35" s="14"/>
      <c r="R35" s="14"/>
      <c r="S35" s="14"/>
    </row>
    <row r="36" spans="2:19" x14ac:dyDescent="0.25">
      <c r="B36" s="111" t="s">
        <v>50</v>
      </c>
      <c r="C36" s="90" t="s">
        <v>22</v>
      </c>
      <c r="D36" s="97">
        <v>18900</v>
      </c>
      <c r="E36" s="22"/>
      <c r="F36" s="44" t="s">
        <v>18</v>
      </c>
      <c r="G36" s="104"/>
      <c r="H36" s="29" t="str">
        <f>MID(C36,1,1)</f>
        <v>3</v>
      </c>
      <c r="I36" s="20" t="str">
        <f>IF(H36="3","CUSTEIO","CAPITAL")</f>
        <v>CUSTEIO</v>
      </c>
      <c r="J36" s="21">
        <v>0</v>
      </c>
      <c r="K36" s="14"/>
      <c r="L36" s="14"/>
      <c r="M36" s="14"/>
      <c r="N36" s="14"/>
      <c r="O36" s="14"/>
      <c r="P36" s="14"/>
      <c r="Q36" s="14"/>
      <c r="R36" s="14"/>
      <c r="S36" s="14"/>
    </row>
    <row r="37" spans="2:19" x14ac:dyDescent="0.25">
      <c r="B37" s="92" t="s">
        <v>51</v>
      </c>
      <c r="C37" s="93" t="s">
        <v>22</v>
      </c>
      <c r="D37" s="98">
        <v>56700</v>
      </c>
      <c r="E37" s="22"/>
      <c r="F37" s="44" t="s">
        <v>19</v>
      </c>
      <c r="G37" s="105"/>
      <c r="H37" s="29" t="str">
        <f>MID(C37,1,1)</f>
        <v>3</v>
      </c>
      <c r="I37" s="20" t="str">
        <f>IF(H37="3","CUSTEIO","CAPITAL")</f>
        <v>CUSTEIO</v>
      </c>
      <c r="J37" s="21">
        <v>0</v>
      </c>
      <c r="K37" s="14"/>
      <c r="L37" s="14"/>
      <c r="M37" s="14"/>
      <c r="N37" s="14"/>
      <c r="O37" s="14"/>
      <c r="P37" s="14"/>
      <c r="Q37" s="14"/>
      <c r="R37" s="14"/>
      <c r="S37" s="14"/>
    </row>
    <row r="38" spans="2:19" x14ac:dyDescent="0.25">
      <c r="B38" s="92" t="s">
        <v>52</v>
      </c>
      <c r="C38" s="75" t="s">
        <v>22</v>
      </c>
      <c r="D38" s="98">
        <v>6300</v>
      </c>
      <c r="E38" s="22"/>
      <c r="F38" s="44" t="s">
        <v>21</v>
      </c>
      <c r="G38" s="25"/>
      <c r="H38" s="19" t="str">
        <f>MID(C38,1,1)</f>
        <v>3</v>
      </c>
      <c r="I38" s="20" t="str">
        <f>IF(H38="3","CUSTEIO","CAPITAL")</f>
        <v>CUSTEIO</v>
      </c>
      <c r="J38" s="21"/>
      <c r="K38" s="14"/>
      <c r="L38" s="14"/>
      <c r="M38" s="14"/>
      <c r="N38" s="14"/>
      <c r="O38" s="14"/>
      <c r="P38" s="14"/>
      <c r="Q38" s="14"/>
      <c r="R38" s="14"/>
      <c r="S38" s="14"/>
    </row>
    <row r="39" spans="2:19" x14ac:dyDescent="0.25">
      <c r="B39" s="92" t="s">
        <v>53</v>
      </c>
      <c r="C39" s="75" t="s">
        <v>22</v>
      </c>
      <c r="D39" s="98">
        <v>22400</v>
      </c>
      <c r="E39" s="26"/>
      <c r="F39" s="44"/>
      <c r="G39" s="58"/>
      <c r="H39" s="19"/>
      <c r="I39" s="20"/>
      <c r="J39" s="21"/>
      <c r="K39" s="14"/>
      <c r="L39" s="14"/>
      <c r="M39" s="14"/>
      <c r="N39" s="14"/>
      <c r="O39" s="14"/>
      <c r="P39" s="14"/>
      <c r="Q39" s="14"/>
      <c r="R39" s="14"/>
      <c r="S39" s="14"/>
    </row>
    <row r="40" spans="2:19" x14ac:dyDescent="0.25">
      <c r="B40" s="91" t="s">
        <v>54</v>
      </c>
      <c r="C40" s="75" t="s">
        <v>12</v>
      </c>
      <c r="D40" s="81">
        <v>20000</v>
      </c>
      <c r="E40" s="26"/>
      <c r="F40" s="44"/>
      <c r="G40" s="58"/>
      <c r="H40" s="19"/>
      <c r="I40" s="20"/>
      <c r="J40" s="21"/>
      <c r="K40" s="14"/>
      <c r="L40" s="14"/>
      <c r="M40" s="14"/>
      <c r="N40" s="14"/>
      <c r="O40" s="14"/>
      <c r="P40" s="14"/>
      <c r="Q40" s="14"/>
      <c r="R40" s="14"/>
      <c r="S40" s="14"/>
    </row>
    <row r="41" spans="2:19" ht="18.75" customHeight="1" x14ac:dyDescent="0.25">
      <c r="B41" s="88" t="s">
        <v>42</v>
      </c>
      <c r="C41" s="86" t="s">
        <v>20</v>
      </c>
      <c r="D41" s="89">
        <v>9428.42</v>
      </c>
      <c r="E41" s="26"/>
      <c r="F41" s="44"/>
      <c r="G41" s="58"/>
      <c r="H41" s="19"/>
      <c r="I41" s="20"/>
      <c r="J41" s="21"/>
      <c r="K41" s="14"/>
      <c r="L41" s="14"/>
      <c r="M41" s="14"/>
      <c r="N41" s="14"/>
      <c r="O41" s="14"/>
      <c r="P41" s="14"/>
      <c r="Q41" s="14"/>
      <c r="R41" s="14"/>
      <c r="S41" s="14"/>
    </row>
    <row r="42" spans="2:19" x14ac:dyDescent="0.25">
      <c r="B42" s="78" t="s">
        <v>43</v>
      </c>
      <c r="C42" s="80" t="s">
        <v>20</v>
      </c>
      <c r="D42" s="87">
        <v>12080.76</v>
      </c>
      <c r="E42" s="26"/>
      <c r="F42" s="44"/>
      <c r="G42" s="58"/>
      <c r="H42" s="19"/>
      <c r="I42" s="20"/>
      <c r="J42" s="21"/>
      <c r="K42" s="14"/>
      <c r="L42" s="14"/>
      <c r="M42" s="14"/>
      <c r="N42" s="14"/>
      <c r="O42" s="14"/>
      <c r="P42" s="14"/>
      <c r="Q42" s="14"/>
      <c r="R42" s="14"/>
      <c r="S42" s="14"/>
    </row>
    <row r="43" spans="2:19" x14ac:dyDescent="0.25">
      <c r="B43" s="78" t="s">
        <v>47</v>
      </c>
      <c r="C43" s="80" t="s">
        <v>20</v>
      </c>
      <c r="D43" s="110">
        <v>36000</v>
      </c>
      <c r="E43" s="28"/>
      <c r="F43" s="18" t="s">
        <v>23</v>
      </c>
      <c r="G43" s="27"/>
      <c r="H43" s="19" t="str">
        <f t="shared" ref="H43" si="1">MID(C43,1,1)</f>
        <v>4</v>
      </c>
      <c r="I43" s="20" t="str">
        <f t="shared" si="0"/>
        <v>CAPITAL</v>
      </c>
      <c r="J43" s="21"/>
      <c r="K43" s="14"/>
    </row>
    <row r="44" spans="2:19" x14ac:dyDescent="0.25">
      <c r="K44" s="14"/>
    </row>
    <row r="45" spans="2:19" ht="15.75" customHeight="1" x14ac:dyDescent="0.25">
      <c r="K45" s="14"/>
    </row>
    <row r="46" spans="2:19" ht="15.75" customHeight="1" x14ac:dyDescent="0.25">
      <c r="B46" s="61"/>
      <c r="C46" s="62"/>
      <c r="D46" s="63"/>
      <c r="E46" s="64"/>
      <c r="F46" s="65"/>
      <c r="G46" s="66"/>
      <c r="H46" s="19"/>
      <c r="I46" s="20"/>
      <c r="J46" s="67"/>
      <c r="K46" s="14"/>
    </row>
    <row r="47" spans="2:19" ht="15.75" customHeight="1" x14ac:dyDescent="0.25">
      <c r="B47" s="34"/>
      <c r="C47" s="33"/>
      <c r="D47" s="35"/>
      <c r="E47" s="35"/>
      <c r="F47" s="13"/>
      <c r="G47" s="13"/>
      <c r="H47" s="36"/>
      <c r="I47" s="37"/>
      <c r="J47" s="13"/>
      <c r="K47" s="14"/>
    </row>
    <row r="48" spans="2:19" ht="15.75" customHeight="1" x14ac:dyDescent="0.25">
      <c r="B48" s="13"/>
      <c r="C48" s="33"/>
      <c r="D48" s="38"/>
      <c r="E48" s="38"/>
      <c r="F48" s="13"/>
      <c r="G48" s="13"/>
      <c r="H48" s="36"/>
      <c r="I48" s="37"/>
      <c r="J48" s="13"/>
      <c r="K48" s="14"/>
    </row>
    <row r="49" spans="2:11" ht="15.75" customHeight="1" x14ac:dyDescent="0.25">
      <c r="B49" s="34"/>
      <c r="C49" s="34"/>
      <c r="D49" s="38"/>
      <c r="E49" s="38"/>
      <c r="F49" s="13"/>
      <c r="G49" s="13"/>
      <c r="H49" s="36"/>
      <c r="I49" s="37"/>
      <c r="J49" s="13"/>
      <c r="K49" s="14"/>
    </row>
    <row r="50" spans="2:11" ht="15.75" customHeight="1" x14ac:dyDescent="0.25">
      <c r="B50" s="13"/>
      <c r="C50" s="33"/>
      <c r="D50" s="38"/>
      <c r="E50" s="38"/>
      <c r="F50" s="38"/>
      <c r="G50" s="38"/>
      <c r="H50" s="36"/>
      <c r="I50" s="37"/>
      <c r="J50" s="13"/>
      <c r="K50" s="14"/>
    </row>
    <row r="51" spans="2:11" ht="15.75" customHeight="1" x14ac:dyDescent="0.25">
      <c r="B51" s="39"/>
      <c r="C51" s="39"/>
      <c r="D51" s="40"/>
      <c r="E51" s="40"/>
      <c r="F51" s="38"/>
      <c r="G51" s="38"/>
      <c r="H51" s="36"/>
      <c r="I51" s="37"/>
      <c r="J51" s="13"/>
      <c r="K51" s="14"/>
    </row>
    <row r="52" spans="2:11" ht="15.75" customHeight="1" x14ac:dyDescent="0.25">
      <c r="C52" s="11"/>
      <c r="D52" s="30"/>
      <c r="E52" s="30"/>
      <c r="H52" s="36" t="str">
        <f t="shared" ref="H52:H68" si="2">MID(C52,1,1)</f>
        <v/>
      </c>
      <c r="I52" s="37" t="str">
        <f t="shared" si="0"/>
        <v>CAPITAL</v>
      </c>
      <c r="K52" s="14"/>
    </row>
    <row r="53" spans="2:11" ht="15.75" customHeight="1" x14ac:dyDescent="0.25">
      <c r="C53" s="11"/>
      <c r="E53" s="30"/>
      <c r="H53" s="36" t="str">
        <f t="shared" si="2"/>
        <v/>
      </c>
      <c r="I53" s="37" t="str">
        <f t="shared" si="0"/>
        <v>CAPITAL</v>
      </c>
      <c r="K53" s="14"/>
    </row>
    <row r="54" spans="2:11" ht="15.75" customHeight="1" x14ac:dyDescent="0.25">
      <c r="C54" s="11"/>
      <c r="E54" s="30"/>
      <c r="H54" s="36" t="str">
        <f t="shared" si="2"/>
        <v/>
      </c>
      <c r="I54" s="37" t="str">
        <f t="shared" si="0"/>
        <v>CAPITAL</v>
      </c>
      <c r="K54" s="14"/>
    </row>
    <row r="55" spans="2:11" ht="15.75" customHeight="1" x14ac:dyDescent="0.25">
      <c r="C55" s="11"/>
      <c r="D55" s="30"/>
      <c r="E55" s="30"/>
      <c r="H55" s="36" t="str">
        <f t="shared" si="2"/>
        <v/>
      </c>
      <c r="I55" s="37" t="str">
        <f t="shared" si="0"/>
        <v>CAPITAL</v>
      </c>
      <c r="K55" s="14"/>
    </row>
    <row r="56" spans="2:11" ht="15.75" customHeight="1" x14ac:dyDescent="0.25">
      <c r="C56" s="11"/>
      <c r="H56" s="36" t="str">
        <f t="shared" si="2"/>
        <v/>
      </c>
      <c r="I56" s="37" t="str">
        <f t="shared" si="0"/>
        <v>CAPITAL</v>
      </c>
      <c r="K56" s="14"/>
    </row>
    <row r="57" spans="2:11" ht="15.75" customHeight="1" x14ac:dyDescent="0.25">
      <c r="C57" s="11"/>
      <c r="H57" s="36" t="str">
        <f t="shared" si="2"/>
        <v/>
      </c>
      <c r="I57" s="37" t="str">
        <f t="shared" si="0"/>
        <v>CAPITAL</v>
      </c>
      <c r="K57" s="14"/>
    </row>
    <row r="58" spans="2:11" ht="15.75" customHeight="1" x14ac:dyDescent="0.25">
      <c r="C58" s="11"/>
      <c r="H58" s="36" t="str">
        <f t="shared" si="2"/>
        <v/>
      </c>
      <c r="I58" s="37" t="str">
        <f t="shared" si="0"/>
        <v>CAPITAL</v>
      </c>
      <c r="K58" s="14"/>
    </row>
    <row r="59" spans="2:11" ht="15.75" customHeight="1" x14ac:dyDescent="0.25">
      <c r="C59" s="11"/>
      <c r="H59" s="36" t="str">
        <f t="shared" si="2"/>
        <v/>
      </c>
      <c r="I59" s="37" t="str">
        <f t="shared" si="0"/>
        <v>CAPITAL</v>
      </c>
      <c r="K59" s="14"/>
    </row>
    <row r="60" spans="2:11" ht="15.75" customHeight="1" x14ac:dyDescent="0.25">
      <c r="C60" s="11"/>
      <c r="H60" s="36" t="str">
        <f t="shared" si="2"/>
        <v/>
      </c>
      <c r="I60" s="37" t="str">
        <f t="shared" si="0"/>
        <v>CAPITAL</v>
      </c>
      <c r="K60" s="14"/>
    </row>
    <row r="61" spans="2:11" ht="15.75" customHeight="1" x14ac:dyDescent="0.25">
      <c r="C61" s="11"/>
      <c r="H61" s="36" t="str">
        <f t="shared" si="2"/>
        <v/>
      </c>
      <c r="I61" s="37" t="str">
        <f t="shared" si="0"/>
        <v>CAPITAL</v>
      </c>
      <c r="K61" s="14"/>
    </row>
    <row r="62" spans="2:11" ht="15.75" customHeight="1" x14ac:dyDescent="0.25">
      <c r="C62" s="11"/>
      <c r="H62" s="36" t="str">
        <f t="shared" si="2"/>
        <v/>
      </c>
      <c r="I62" s="37" t="str">
        <f t="shared" si="0"/>
        <v>CAPITAL</v>
      </c>
      <c r="K62" s="14"/>
    </row>
    <row r="63" spans="2:11" ht="15.75" customHeight="1" x14ac:dyDescent="0.25">
      <c r="C63" s="11"/>
      <c r="H63" s="36" t="str">
        <f t="shared" si="2"/>
        <v/>
      </c>
      <c r="I63" s="37" t="str">
        <f t="shared" ref="I63:I68" si="3">IF(H63="3","CUSTEIO","CAPITAL")</f>
        <v>CAPITAL</v>
      </c>
      <c r="K63" s="14"/>
    </row>
    <row r="64" spans="2:11" ht="15.75" customHeight="1" x14ac:dyDescent="0.25">
      <c r="C64" s="11"/>
      <c r="H64" s="36" t="str">
        <f t="shared" si="2"/>
        <v/>
      </c>
      <c r="I64" s="37" t="str">
        <f t="shared" si="3"/>
        <v>CAPITAL</v>
      </c>
      <c r="K64" s="14"/>
    </row>
    <row r="65" spans="3:11" ht="15.75" customHeight="1" x14ac:dyDescent="0.25">
      <c r="C65" s="11"/>
      <c r="H65" s="36" t="str">
        <f t="shared" si="2"/>
        <v/>
      </c>
      <c r="I65" s="37" t="str">
        <f t="shared" si="3"/>
        <v>CAPITAL</v>
      </c>
      <c r="K65" s="14"/>
    </row>
    <row r="66" spans="3:11" ht="15.75" customHeight="1" x14ac:dyDescent="0.25">
      <c r="C66" s="11"/>
      <c r="H66" s="36" t="str">
        <f t="shared" si="2"/>
        <v/>
      </c>
      <c r="I66" s="37" t="str">
        <f t="shared" si="3"/>
        <v>CAPITAL</v>
      </c>
      <c r="K66" s="14"/>
    </row>
    <row r="67" spans="3:11" ht="15.75" customHeight="1" x14ac:dyDescent="0.25">
      <c r="C67" s="11"/>
      <c r="H67" s="36" t="str">
        <f t="shared" si="2"/>
        <v/>
      </c>
      <c r="I67" s="37" t="str">
        <f t="shared" si="3"/>
        <v>CAPITAL</v>
      </c>
      <c r="K67" s="14"/>
    </row>
    <row r="68" spans="3:11" ht="15.75" customHeight="1" x14ac:dyDescent="0.25">
      <c r="C68" s="11"/>
      <c r="H68" s="36" t="str">
        <f t="shared" si="2"/>
        <v/>
      </c>
      <c r="I68" s="37" t="str">
        <f t="shared" si="3"/>
        <v>CAPITAL</v>
      </c>
      <c r="K68" s="14"/>
    </row>
    <row r="69" spans="3:11" ht="15.75" customHeight="1" x14ac:dyDescent="0.25">
      <c r="C69" s="11"/>
      <c r="H69" s="41"/>
      <c r="I69" s="42"/>
      <c r="K69" s="14"/>
    </row>
    <row r="70" spans="3:11" ht="15.75" customHeight="1" x14ac:dyDescent="0.25">
      <c r="C70" s="11"/>
      <c r="H70" s="42"/>
      <c r="I70" s="42"/>
      <c r="K70" s="14"/>
    </row>
    <row r="71" spans="3:11" ht="15.75" customHeight="1" x14ac:dyDescent="0.25">
      <c r="C71" s="11"/>
      <c r="H71" s="14"/>
      <c r="I71" s="14"/>
      <c r="K71" s="14"/>
    </row>
    <row r="72" spans="3:11" ht="15.75" customHeight="1" x14ac:dyDescent="0.25">
      <c r="C72" s="11"/>
      <c r="H72" s="14"/>
      <c r="I72" s="14"/>
    </row>
    <row r="73" spans="3:11" ht="15.75" customHeight="1" x14ac:dyDescent="0.25">
      <c r="C73" s="11"/>
      <c r="H73" s="14"/>
      <c r="I73" s="14"/>
    </row>
    <row r="74" spans="3:11" ht="15.75" customHeight="1" x14ac:dyDescent="0.25">
      <c r="C74" s="11"/>
      <c r="H74" s="14"/>
      <c r="I74" s="14"/>
    </row>
    <row r="75" spans="3:11" ht="15.75" customHeight="1" x14ac:dyDescent="0.25">
      <c r="C75" s="11"/>
      <c r="H75" s="14"/>
      <c r="I75" s="14"/>
    </row>
    <row r="76" spans="3:11" ht="15.75" customHeight="1" x14ac:dyDescent="0.25">
      <c r="C76" s="11"/>
      <c r="H76" s="14"/>
      <c r="I76" s="14"/>
    </row>
    <row r="77" spans="3:11" ht="15.75" customHeight="1" x14ac:dyDescent="0.25">
      <c r="C77" s="11"/>
      <c r="H77" s="14"/>
      <c r="I77" s="14"/>
    </row>
    <row r="78" spans="3:11" ht="15.75" customHeight="1" x14ac:dyDescent="0.25">
      <c r="C78" s="11"/>
      <c r="H78" s="14"/>
      <c r="I78" s="14"/>
    </row>
    <row r="79" spans="3:11" ht="15.75" customHeight="1" x14ac:dyDescent="0.25">
      <c r="C79" s="11"/>
      <c r="H79" s="14"/>
      <c r="I79" s="14"/>
    </row>
    <row r="80" spans="3:11" ht="15.75" customHeight="1" x14ac:dyDescent="0.25">
      <c r="C80" s="11"/>
      <c r="H80" s="14"/>
      <c r="I80" s="14"/>
    </row>
    <row r="81" spans="3:9" ht="15.75" customHeight="1" x14ac:dyDescent="0.25">
      <c r="C81" s="11"/>
      <c r="H81" s="14"/>
      <c r="I81" s="14"/>
    </row>
    <row r="82" spans="3:9" ht="15.75" customHeight="1" x14ac:dyDescent="0.25">
      <c r="C82" s="11"/>
      <c r="H82" s="14"/>
      <c r="I82" s="14"/>
    </row>
    <row r="83" spans="3:9" ht="15.75" customHeight="1" x14ac:dyDescent="0.25">
      <c r="C83" s="11"/>
      <c r="H83" s="14"/>
      <c r="I83" s="14"/>
    </row>
    <row r="84" spans="3:9" ht="15.75" customHeight="1" x14ac:dyDescent="0.25">
      <c r="C84" s="11"/>
      <c r="H84" s="14"/>
      <c r="I84" s="14"/>
    </row>
    <row r="85" spans="3:9" ht="15.75" customHeight="1" x14ac:dyDescent="0.25">
      <c r="C85" s="11"/>
      <c r="H85" s="14"/>
      <c r="I85" s="14"/>
    </row>
    <row r="86" spans="3:9" ht="15.75" customHeight="1" x14ac:dyDescent="0.25">
      <c r="C86" s="11"/>
      <c r="H86" s="14"/>
      <c r="I86" s="14"/>
    </row>
    <row r="87" spans="3:9" ht="15.75" customHeight="1" x14ac:dyDescent="0.25">
      <c r="C87" s="11"/>
      <c r="H87" s="14"/>
      <c r="I87" s="14"/>
    </row>
    <row r="88" spans="3:9" ht="15.75" customHeight="1" x14ac:dyDescent="0.25">
      <c r="C88" s="11"/>
      <c r="H88" s="14"/>
      <c r="I88" s="14"/>
    </row>
    <row r="89" spans="3:9" ht="15.75" customHeight="1" x14ac:dyDescent="0.25">
      <c r="C89" s="11"/>
      <c r="H89" s="14"/>
      <c r="I89" s="14"/>
    </row>
    <row r="90" spans="3:9" ht="15.75" customHeight="1" x14ac:dyDescent="0.25">
      <c r="C90" s="11"/>
      <c r="H90" s="14"/>
      <c r="I90" s="14"/>
    </row>
    <row r="91" spans="3:9" ht="15.75" customHeight="1" x14ac:dyDescent="0.25">
      <c r="C91" s="11"/>
      <c r="H91" s="14"/>
      <c r="I91" s="14"/>
    </row>
    <row r="92" spans="3:9" ht="15.75" customHeight="1" x14ac:dyDescent="0.25">
      <c r="C92" s="11"/>
      <c r="H92" s="14"/>
      <c r="I92" s="14"/>
    </row>
    <row r="93" spans="3:9" ht="15.75" customHeight="1" x14ac:dyDescent="0.25">
      <c r="C93" s="11"/>
      <c r="H93" s="14"/>
      <c r="I93" s="14"/>
    </row>
    <row r="94" spans="3:9" ht="15.75" customHeight="1" x14ac:dyDescent="0.25">
      <c r="C94" s="11"/>
      <c r="H94" s="14"/>
      <c r="I94" s="14"/>
    </row>
    <row r="95" spans="3:9" ht="15.75" customHeight="1" x14ac:dyDescent="0.25">
      <c r="C95" s="11"/>
      <c r="H95" s="14"/>
      <c r="I95" s="14"/>
    </row>
    <row r="96" spans="3:9" ht="15.75" customHeight="1" x14ac:dyDescent="0.25">
      <c r="C96" s="11"/>
      <c r="H96" s="14"/>
      <c r="I96" s="14"/>
    </row>
    <row r="97" spans="3:9" ht="15.75" customHeight="1" x14ac:dyDescent="0.25">
      <c r="C97" s="11"/>
      <c r="H97" s="14"/>
      <c r="I97" s="14"/>
    </row>
    <row r="98" spans="3:9" ht="15.75" customHeight="1" x14ac:dyDescent="0.25">
      <c r="C98" s="11"/>
      <c r="H98" s="14"/>
      <c r="I98" s="14"/>
    </row>
    <row r="99" spans="3:9" ht="15.75" customHeight="1" x14ac:dyDescent="0.25">
      <c r="C99" s="11"/>
      <c r="H99" s="14"/>
      <c r="I99" s="14"/>
    </row>
    <row r="100" spans="3:9" ht="15.75" customHeight="1" x14ac:dyDescent="0.25">
      <c r="C100" s="11"/>
      <c r="H100" s="14"/>
      <c r="I100" s="14"/>
    </row>
    <row r="101" spans="3:9" ht="15.75" customHeight="1" x14ac:dyDescent="0.25">
      <c r="C101" s="11"/>
      <c r="H101" s="14"/>
      <c r="I101" s="14"/>
    </row>
    <row r="102" spans="3:9" ht="15.75" customHeight="1" x14ac:dyDescent="0.25">
      <c r="C102" s="11"/>
      <c r="H102" s="14"/>
      <c r="I102" s="14"/>
    </row>
    <row r="103" spans="3:9" ht="15.75" customHeight="1" x14ac:dyDescent="0.25">
      <c r="C103" s="11"/>
      <c r="H103" s="14"/>
      <c r="I103" s="14"/>
    </row>
    <row r="104" spans="3:9" ht="15.75" customHeight="1" x14ac:dyDescent="0.25">
      <c r="C104" s="11"/>
      <c r="H104" s="14"/>
      <c r="I104" s="14"/>
    </row>
    <row r="105" spans="3:9" ht="15.75" customHeight="1" x14ac:dyDescent="0.25">
      <c r="C105" s="11"/>
      <c r="H105" s="14"/>
      <c r="I105" s="14"/>
    </row>
    <row r="106" spans="3:9" ht="15.75" customHeight="1" x14ac:dyDescent="0.25">
      <c r="C106" s="11"/>
      <c r="H106" s="14"/>
      <c r="I106" s="14"/>
    </row>
    <row r="107" spans="3:9" ht="15.75" customHeight="1" x14ac:dyDescent="0.25">
      <c r="C107" s="11"/>
      <c r="H107" s="14"/>
      <c r="I107" s="14"/>
    </row>
    <row r="108" spans="3:9" ht="15.75" customHeight="1" x14ac:dyDescent="0.25">
      <c r="C108" s="11"/>
      <c r="H108" s="14"/>
      <c r="I108" s="14"/>
    </row>
    <row r="109" spans="3:9" ht="15.75" customHeight="1" x14ac:dyDescent="0.25">
      <c r="C109" s="11"/>
      <c r="H109" s="14"/>
      <c r="I109" s="14"/>
    </row>
    <row r="110" spans="3:9" ht="15.75" customHeight="1" x14ac:dyDescent="0.25">
      <c r="C110" s="11"/>
      <c r="H110" s="14"/>
      <c r="I110" s="14"/>
    </row>
    <row r="111" spans="3:9" ht="15.75" customHeight="1" x14ac:dyDescent="0.25">
      <c r="C111" s="11"/>
      <c r="H111" s="14"/>
      <c r="I111" s="14"/>
    </row>
    <row r="112" spans="3:9" ht="15.75" customHeight="1" x14ac:dyDescent="0.25">
      <c r="C112" s="11"/>
      <c r="H112" s="14"/>
      <c r="I112" s="14"/>
    </row>
    <row r="113" spans="3:9" ht="15.75" customHeight="1" x14ac:dyDescent="0.25">
      <c r="C113" s="11"/>
      <c r="H113" s="14"/>
      <c r="I113" s="14"/>
    </row>
    <row r="114" spans="3:9" ht="15.75" customHeight="1" x14ac:dyDescent="0.25">
      <c r="C114" s="11"/>
      <c r="H114" s="14"/>
      <c r="I114" s="14"/>
    </row>
    <row r="115" spans="3:9" ht="15.75" customHeight="1" x14ac:dyDescent="0.25">
      <c r="C115" s="11"/>
      <c r="H115" s="14"/>
      <c r="I115" s="14"/>
    </row>
    <row r="116" spans="3:9" ht="15.75" customHeight="1" x14ac:dyDescent="0.25">
      <c r="C116" s="11"/>
      <c r="H116" s="14"/>
      <c r="I116" s="14"/>
    </row>
    <row r="117" spans="3:9" ht="15.75" customHeight="1" x14ac:dyDescent="0.25">
      <c r="C117" s="11"/>
      <c r="H117" s="14"/>
      <c r="I117" s="14"/>
    </row>
    <row r="118" spans="3:9" ht="15.75" customHeight="1" x14ac:dyDescent="0.25">
      <c r="C118" s="11"/>
      <c r="H118" s="14"/>
      <c r="I118" s="14"/>
    </row>
    <row r="119" spans="3:9" ht="15.75" customHeight="1" x14ac:dyDescent="0.25">
      <c r="C119" s="11"/>
      <c r="H119" s="14"/>
      <c r="I119" s="14"/>
    </row>
    <row r="120" spans="3:9" ht="15.75" customHeight="1" x14ac:dyDescent="0.25">
      <c r="C120" s="11"/>
      <c r="H120" s="14"/>
      <c r="I120" s="14"/>
    </row>
    <row r="121" spans="3:9" ht="15.75" customHeight="1" x14ac:dyDescent="0.25">
      <c r="C121" s="11"/>
      <c r="H121" s="14"/>
      <c r="I121" s="14"/>
    </row>
    <row r="122" spans="3:9" ht="15.75" customHeight="1" x14ac:dyDescent="0.25">
      <c r="C122" s="11"/>
      <c r="H122" s="14"/>
      <c r="I122" s="14"/>
    </row>
    <row r="123" spans="3:9" ht="15.75" customHeight="1" x14ac:dyDescent="0.25">
      <c r="C123" s="11"/>
      <c r="H123" s="14"/>
      <c r="I123" s="14"/>
    </row>
    <row r="124" spans="3:9" ht="15.75" customHeight="1" x14ac:dyDescent="0.25">
      <c r="C124" s="11"/>
      <c r="H124" s="14"/>
      <c r="I124" s="14"/>
    </row>
    <row r="125" spans="3:9" ht="15.75" customHeight="1" x14ac:dyDescent="0.25">
      <c r="C125" s="11"/>
      <c r="H125" s="14"/>
      <c r="I125" s="14"/>
    </row>
    <row r="126" spans="3:9" ht="15.75" customHeight="1" x14ac:dyDescent="0.25">
      <c r="C126" s="11"/>
      <c r="H126" s="14"/>
      <c r="I126" s="14"/>
    </row>
    <row r="127" spans="3:9" ht="15.75" customHeight="1" x14ac:dyDescent="0.25">
      <c r="C127" s="11"/>
      <c r="H127" s="14"/>
      <c r="I127" s="14"/>
    </row>
    <row r="128" spans="3:9" ht="15.75" customHeight="1" x14ac:dyDescent="0.25">
      <c r="C128" s="11"/>
      <c r="H128" s="14"/>
      <c r="I128" s="14"/>
    </row>
    <row r="129" spans="3:9" ht="15.75" customHeight="1" x14ac:dyDescent="0.25">
      <c r="C129" s="11"/>
      <c r="H129" s="14"/>
      <c r="I129" s="14"/>
    </row>
    <row r="130" spans="3:9" ht="15.75" customHeight="1" x14ac:dyDescent="0.25">
      <c r="C130" s="11"/>
      <c r="H130" s="14"/>
      <c r="I130" s="14"/>
    </row>
    <row r="131" spans="3:9" ht="15.75" customHeight="1" x14ac:dyDescent="0.25">
      <c r="C131" s="11"/>
      <c r="H131" s="14"/>
      <c r="I131" s="14"/>
    </row>
    <row r="132" spans="3:9" ht="15.75" customHeight="1" x14ac:dyDescent="0.25">
      <c r="C132" s="11"/>
      <c r="H132" s="14"/>
      <c r="I132" s="14"/>
    </row>
    <row r="133" spans="3:9" ht="15.75" customHeight="1" x14ac:dyDescent="0.25">
      <c r="C133" s="11"/>
      <c r="H133" s="14"/>
      <c r="I133" s="14"/>
    </row>
    <row r="134" spans="3:9" ht="15.75" customHeight="1" x14ac:dyDescent="0.25">
      <c r="C134" s="11"/>
      <c r="H134" s="14"/>
      <c r="I134" s="14"/>
    </row>
    <row r="135" spans="3:9" ht="15.75" customHeight="1" x14ac:dyDescent="0.25">
      <c r="C135" s="11"/>
      <c r="H135" s="14"/>
      <c r="I135" s="14"/>
    </row>
    <row r="136" spans="3:9" ht="15.75" customHeight="1" x14ac:dyDescent="0.25">
      <c r="C136" s="11"/>
      <c r="H136" s="14"/>
      <c r="I136" s="14"/>
    </row>
    <row r="137" spans="3:9" ht="15.75" customHeight="1" x14ac:dyDescent="0.25">
      <c r="C137" s="11"/>
      <c r="H137" s="14"/>
      <c r="I137" s="14"/>
    </row>
    <row r="138" spans="3:9" ht="15.75" customHeight="1" x14ac:dyDescent="0.25">
      <c r="C138" s="11"/>
      <c r="H138" s="14"/>
      <c r="I138" s="14"/>
    </row>
    <row r="139" spans="3:9" ht="15.75" customHeight="1" x14ac:dyDescent="0.25">
      <c r="C139" s="11"/>
      <c r="H139" s="14"/>
      <c r="I139" s="14"/>
    </row>
    <row r="140" spans="3:9" ht="15.75" customHeight="1" x14ac:dyDescent="0.25">
      <c r="C140" s="11"/>
      <c r="H140" s="14"/>
      <c r="I140" s="14"/>
    </row>
    <row r="141" spans="3:9" ht="15.75" customHeight="1" x14ac:dyDescent="0.25">
      <c r="C141" s="11"/>
      <c r="H141" s="14"/>
      <c r="I141" s="14"/>
    </row>
    <row r="142" spans="3:9" ht="15.75" customHeight="1" x14ac:dyDescent="0.25">
      <c r="C142" s="11"/>
      <c r="H142" s="14"/>
      <c r="I142" s="14"/>
    </row>
    <row r="143" spans="3:9" ht="15.75" customHeight="1" x14ac:dyDescent="0.25">
      <c r="C143" s="11"/>
      <c r="H143" s="14"/>
      <c r="I143" s="14"/>
    </row>
    <row r="144" spans="3:9" ht="15.75" customHeight="1" x14ac:dyDescent="0.25">
      <c r="C144" s="11"/>
      <c r="H144" s="14"/>
      <c r="I144" s="14"/>
    </row>
    <row r="145" spans="3:9" ht="15.75" customHeight="1" x14ac:dyDescent="0.25">
      <c r="C145" s="11"/>
      <c r="H145" s="14"/>
      <c r="I145" s="14"/>
    </row>
    <row r="146" spans="3:9" ht="15.75" customHeight="1" x14ac:dyDescent="0.25">
      <c r="C146" s="11"/>
      <c r="H146" s="14"/>
      <c r="I146" s="14"/>
    </row>
    <row r="147" spans="3:9" ht="15.75" customHeight="1" x14ac:dyDescent="0.25">
      <c r="C147" s="11"/>
      <c r="H147" s="14"/>
      <c r="I147" s="14"/>
    </row>
    <row r="148" spans="3:9" ht="15.75" customHeight="1" x14ac:dyDescent="0.25">
      <c r="C148" s="11"/>
      <c r="H148" s="14"/>
      <c r="I148" s="14"/>
    </row>
    <row r="149" spans="3:9" ht="15.75" customHeight="1" x14ac:dyDescent="0.25">
      <c r="C149" s="11"/>
      <c r="H149" s="14"/>
      <c r="I149" s="14"/>
    </row>
    <row r="150" spans="3:9" ht="15.75" customHeight="1" x14ac:dyDescent="0.25">
      <c r="C150" s="11"/>
      <c r="H150" s="14"/>
      <c r="I150" s="14"/>
    </row>
    <row r="151" spans="3:9" ht="15.75" customHeight="1" x14ac:dyDescent="0.25">
      <c r="C151" s="11"/>
      <c r="H151" s="14"/>
      <c r="I151" s="14"/>
    </row>
    <row r="152" spans="3:9" ht="15.75" customHeight="1" x14ac:dyDescent="0.25">
      <c r="C152" s="11"/>
      <c r="H152" s="14"/>
      <c r="I152" s="14"/>
    </row>
    <row r="153" spans="3:9" ht="15.75" customHeight="1" x14ac:dyDescent="0.25">
      <c r="C153" s="11"/>
      <c r="H153" s="14"/>
      <c r="I153" s="14"/>
    </row>
    <row r="154" spans="3:9" ht="15.75" customHeight="1" x14ac:dyDescent="0.25">
      <c r="C154" s="11"/>
      <c r="H154" s="14"/>
      <c r="I154" s="14"/>
    </row>
    <row r="155" spans="3:9" ht="15.75" customHeight="1" x14ac:dyDescent="0.25">
      <c r="C155" s="11"/>
      <c r="H155" s="14"/>
      <c r="I155" s="14"/>
    </row>
    <row r="156" spans="3:9" ht="15.75" customHeight="1" x14ac:dyDescent="0.25">
      <c r="C156" s="11"/>
      <c r="H156" s="14"/>
      <c r="I156" s="14"/>
    </row>
    <row r="157" spans="3:9" ht="15.75" customHeight="1" x14ac:dyDescent="0.25">
      <c r="C157" s="11"/>
      <c r="H157" s="14"/>
      <c r="I157" s="14"/>
    </row>
    <row r="158" spans="3:9" ht="15.75" customHeight="1" x14ac:dyDescent="0.25">
      <c r="C158" s="11"/>
      <c r="H158" s="14"/>
      <c r="I158" s="14"/>
    </row>
    <row r="159" spans="3:9" ht="15.75" customHeight="1" x14ac:dyDescent="0.25">
      <c r="C159" s="11"/>
      <c r="H159" s="14"/>
      <c r="I159" s="14"/>
    </row>
    <row r="160" spans="3:9" ht="15.75" customHeight="1" x14ac:dyDescent="0.25">
      <c r="C160" s="11"/>
      <c r="H160" s="14"/>
      <c r="I160" s="14"/>
    </row>
    <row r="161" spans="3:9" ht="15.75" customHeight="1" x14ac:dyDescent="0.25">
      <c r="C161" s="11"/>
      <c r="H161" s="14"/>
      <c r="I161" s="14"/>
    </row>
    <row r="162" spans="3:9" ht="15.75" customHeight="1" x14ac:dyDescent="0.25">
      <c r="C162" s="11"/>
      <c r="H162" s="14"/>
      <c r="I162" s="14"/>
    </row>
    <row r="163" spans="3:9" ht="15.75" customHeight="1" x14ac:dyDescent="0.25">
      <c r="C163" s="11"/>
      <c r="H163" s="14"/>
      <c r="I163" s="14"/>
    </row>
    <row r="164" spans="3:9" ht="15.75" customHeight="1" x14ac:dyDescent="0.25">
      <c r="C164" s="11"/>
      <c r="H164" s="14"/>
      <c r="I164" s="14"/>
    </row>
    <row r="165" spans="3:9" ht="15.75" customHeight="1" x14ac:dyDescent="0.25">
      <c r="C165" s="11"/>
      <c r="H165" s="14"/>
      <c r="I165" s="14"/>
    </row>
    <row r="166" spans="3:9" ht="15.75" customHeight="1" x14ac:dyDescent="0.25">
      <c r="C166" s="11"/>
      <c r="H166" s="14"/>
      <c r="I166" s="14"/>
    </row>
    <row r="167" spans="3:9" ht="15.75" customHeight="1" x14ac:dyDescent="0.25">
      <c r="C167" s="11"/>
      <c r="H167" s="14"/>
      <c r="I167" s="14"/>
    </row>
    <row r="168" spans="3:9" ht="15.75" customHeight="1" x14ac:dyDescent="0.25">
      <c r="C168" s="11"/>
      <c r="H168" s="14"/>
      <c r="I168" s="14"/>
    </row>
    <row r="169" spans="3:9" ht="15.75" customHeight="1" x14ac:dyDescent="0.25">
      <c r="C169" s="11"/>
      <c r="H169" s="14"/>
      <c r="I169" s="14"/>
    </row>
    <row r="170" spans="3:9" ht="15.75" customHeight="1" x14ac:dyDescent="0.25">
      <c r="C170" s="11"/>
      <c r="H170" s="14"/>
      <c r="I170" s="14"/>
    </row>
    <row r="171" spans="3:9" ht="15.75" customHeight="1" x14ac:dyDescent="0.25">
      <c r="C171" s="11"/>
      <c r="H171" s="14"/>
      <c r="I171" s="14"/>
    </row>
    <row r="172" spans="3:9" ht="15.75" customHeight="1" x14ac:dyDescent="0.25">
      <c r="C172" s="11"/>
      <c r="H172" s="14"/>
      <c r="I172" s="14"/>
    </row>
    <row r="173" spans="3:9" ht="15.75" customHeight="1" x14ac:dyDescent="0.25">
      <c r="C173" s="11"/>
      <c r="H173" s="14"/>
      <c r="I173" s="14"/>
    </row>
    <row r="174" spans="3:9" ht="15.75" customHeight="1" x14ac:dyDescent="0.25">
      <c r="C174" s="11"/>
      <c r="H174" s="14"/>
      <c r="I174" s="14"/>
    </row>
    <row r="175" spans="3:9" ht="15.75" customHeight="1" x14ac:dyDescent="0.25">
      <c r="C175" s="11"/>
      <c r="H175" s="14"/>
      <c r="I175" s="14"/>
    </row>
    <row r="176" spans="3:9" ht="15.75" customHeight="1" x14ac:dyDescent="0.25">
      <c r="C176" s="11"/>
      <c r="H176" s="14"/>
      <c r="I176" s="14"/>
    </row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</sheetData>
  <mergeCells count="8">
    <mergeCell ref="B2:J2"/>
    <mergeCell ref="B3:J3"/>
    <mergeCell ref="G35:G37"/>
    <mergeCell ref="G15:G26"/>
    <mergeCell ref="B13:B14"/>
    <mergeCell ref="C13:C14"/>
    <mergeCell ref="D13:D14"/>
    <mergeCell ref="B4:J4"/>
  </mergeCells>
  <hyperlinks>
    <hyperlink ref="D11" r:id="rId1" display="ORÇAMENTO 2025 - PRÉVIA DISTRIBUIÇÃO CAMPUS.xlsx"/>
    <hyperlink ref="F31" r:id="rId2"/>
    <hyperlink ref="F35" r:id="rId3"/>
    <hyperlink ref="F36" r:id="rId4"/>
    <hyperlink ref="F37" r:id="rId5"/>
    <hyperlink ref="F38" r:id="rId6"/>
    <hyperlink ref="G15:G26" r:id="rId7" display="sim"/>
    <hyperlink ref="G35:G37" r:id="rId8" display="sim"/>
  </hyperlinks>
  <printOptions horizontalCentered="1"/>
  <pageMargins left="0.51181102362204722" right="0.51181102362204722" top="0.78740157480314965" bottom="0.78740157480314965" header="0" footer="0"/>
  <pageSetup paperSize="9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 25_critério II (PCA)</vt:lpstr>
    </vt:vector>
  </TitlesOfParts>
  <Company>IFSP - Caraguatatuba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Steinhoff</dc:creator>
  <cp:lastModifiedBy>Tania Soares</cp:lastModifiedBy>
  <dcterms:created xsi:type="dcterms:W3CDTF">2025-01-09T17:11:59Z</dcterms:created>
  <dcterms:modified xsi:type="dcterms:W3CDTF">2025-04-24T12:25:34Z</dcterms:modified>
</cp:coreProperties>
</file>