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438" firstSheet="1" activeTab="1"/>
  </bookViews>
  <sheets>
    <sheet name="ORIENTAÇÕES" sheetId="1" r:id="rId1"/>
    <sheet name="BALIZADORES E RAP" sheetId="2" r:id="rId2"/>
    <sheet name="CURSOS-PDI" sheetId="3" r:id="rId3"/>
    <sheet name="ANEXO_I" sheetId="4" r:id="rId4"/>
    <sheet name="APOIO_CAMPUS" sheetId="5" state="hidden" r:id="rId5"/>
    <sheet name="APOIO_TURNO" sheetId="6" state="hidden" r:id="rId6"/>
    <sheet name="APOIO_MODALIDADE" sheetId="7" state="hidden" r:id="rId7"/>
    <sheet name="APOIO_TIPOSCURSOS" sheetId="8" state="hidden" r:id="rId8"/>
    <sheet name="APOIO_TIPOSOFERTAS" sheetId="9" state="hidden" r:id="rId9"/>
    <sheet name="APOIO_BALIZADOR" sheetId="10" state="hidden" r:id="rId10"/>
    <sheet name="APOIO_PERIODICIDADE" sheetId="11" state="hidden" r:id="rId11"/>
  </sheets>
  <definedNames>
    <definedName name="_xlnm._FilterDatabase" localSheetId="3">ANEXO_I!$A$1:$D$436</definedName>
  </definedNames>
  <calcPr calcId="145621"/>
</workbook>
</file>

<file path=xl/calcChain.xml><?xml version="1.0" encoding="utf-8"?>
<calcChain xmlns="http://schemas.openxmlformats.org/spreadsheetml/2006/main">
  <c r="B10" i="8" l="1"/>
  <c r="B9" i="8"/>
  <c r="B8" i="8"/>
  <c r="B7" i="8"/>
  <c r="B6" i="8"/>
  <c r="B5" i="8"/>
  <c r="B4" i="8"/>
  <c r="B3" i="8"/>
  <c r="B2" i="8"/>
  <c r="Y298" i="3"/>
  <c r="X298" i="3"/>
  <c r="W298" i="3"/>
  <c r="U298" i="3"/>
  <c r="S298" i="3"/>
  <c r="O298" i="3"/>
  <c r="P298" i="3"/>
  <c r="T298" i="3" s="1"/>
  <c r="Y297" i="3"/>
  <c r="X297" i="3"/>
  <c r="W297" i="3"/>
  <c r="U297" i="3"/>
  <c r="S297" i="3"/>
  <c r="O297" i="3"/>
  <c r="P297" i="3"/>
  <c r="T297" i="3" s="1"/>
  <c r="Y296" i="3"/>
  <c r="X296" i="3"/>
  <c r="W296" i="3"/>
  <c r="U296" i="3"/>
  <c r="S296" i="3"/>
  <c r="O296" i="3"/>
  <c r="P296" i="3"/>
  <c r="T296" i="3" s="1"/>
  <c r="Y295" i="3"/>
  <c r="X295" i="3"/>
  <c r="W295" i="3"/>
  <c r="U295" i="3"/>
  <c r="S295" i="3"/>
  <c r="O295" i="3"/>
  <c r="P295" i="3"/>
  <c r="T295" i="3" s="1"/>
  <c r="Y294" i="3"/>
  <c r="X294" i="3"/>
  <c r="W294" i="3"/>
  <c r="U294" i="3"/>
  <c r="S294" i="3"/>
  <c r="O294" i="3"/>
  <c r="P294" i="3"/>
  <c r="T294" i="3" s="1"/>
  <c r="Y293" i="3"/>
  <c r="X293" i="3"/>
  <c r="W293" i="3"/>
  <c r="U293" i="3"/>
  <c r="S293" i="3"/>
  <c r="O293" i="3"/>
  <c r="P293" i="3"/>
  <c r="T293" i="3" s="1"/>
  <c r="Y292" i="3"/>
  <c r="X292" i="3"/>
  <c r="W292" i="3"/>
  <c r="U292" i="3"/>
  <c r="S292" i="3"/>
  <c r="O292" i="3"/>
  <c r="P292" i="3"/>
  <c r="T292" i="3" s="1"/>
  <c r="Y291" i="3"/>
  <c r="X291" i="3"/>
  <c r="W291" i="3"/>
  <c r="U291" i="3"/>
  <c r="S291" i="3"/>
  <c r="O291" i="3"/>
  <c r="P291" i="3"/>
  <c r="T291" i="3" s="1"/>
  <c r="V291" i="3" s="1"/>
  <c r="Y290" i="3"/>
  <c r="X290" i="3"/>
  <c r="W290" i="3"/>
  <c r="U290" i="3"/>
  <c r="S290" i="3"/>
  <c r="O290" i="3"/>
  <c r="P290" i="3" s="1"/>
  <c r="T290" i="3" s="1"/>
  <c r="Y289" i="3"/>
  <c r="X289" i="3"/>
  <c r="W289" i="3"/>
  <c r="U289" i="3"/>
  <c r="S289" i="3"/>
  <c r="O289" i="3"/>
  <c r="P289" i="3" s="1"/>
  <c r="T289" i="3" s="1"/>
  <c r="Y288" i="3"/>
  <c r="X288" i="3"/>
  <c r="W288" i="3"/>
  <c r="U288" i="3"/>
  <c r="S288" i="3"/>
  <c r="O288" i="3"/>
  <c r="P288" i="3" s="1"/>
  <c r="T288" i="3" s="1"/>
  <c r="V288" i="3" s="1"/>
  <c r="Y287" i="3"/>
  <c r="X287" i="3"/>
  <c r="W287" i="3"/>
  <c r="U287" i="3"/>
  <c r="S287" i="3"/>
  <c r="O287" i="3"/>
  <c r="P287" i="3"/>
  <c r="T287" i="3" s="1"/>
  <c r="V287" i="3" s="1"/>
  <c r="Y286" i="3"/>
  <c r="X286" i="3"/>
  <c r="W286" i="3"/>
  <c r="U286" i="3"/>
  <c r="S286" i="3"/>
  <c r="O286" i="3"/>
  <c r="P286" i="3" s="1"/>
  <c r="T286" i="3" s="1"/>
  <c r="Y285" i="3"/>
  <c r="X285" i="3"/>
  <c r="W285" i="3"/>
  <c r="U285" i="3"/>
  <c r="S285" i="3"/>
  <c r="O285" i="3"/>
  <c r="P285" i="3" s="1"/>
  <c r="T285" i="3" s="1"/>
  <c r="Y284" i="3"/>
  <c r="X284" i="3"/>
  <c r="W284" i="3"/>
  <c r="U284" i="3"/>
  <c r="S284" i="3"/>
  <c r="O284" i="3"/>
  <c r="P284" i="3" s="1"/>
  <c r="T284" i="3" s="1"/>
  <c r="Y283" i="3"/>
  <c r="X283" i="3"/>
  <c r="W283" i="3"/>
  <c r="U283" i="3"/>
  <c r="S283" i="3"/>
  <c r="O283" i="3"/>
  <c r="P283" i="3" s="1"/>
  <c r="T283" i="3" s="1"/>
  <c r="Y282" i="3"/>
  <c r="X282" i="3"/>
  <c r="W282" i="3"/>
  <c r="U282" i="3"/>
  <c r="S282" i="3"/>
  <c r="O282" i="3"/>
  <c r="P282" i="3" s="1"/>
  <c r="T282" i="3" s="1"/>
  <c r="Y281" i="3"/>
  <c r="X281" i="3"/>
  <c r="W281" i="3"/>
  <c r="U281" i="3"/>
  <c r="S281" i="3"/>
  <c r="O281" i="3"/>
  <c r="P281" i="3" s="1"/>
  <c r="T281" i="3" s="1"/>
  <c r="Y280" i="3"/>
  <c r="X280" i="3"/>
  <c r="W280" i="3"/>
  <c r="U280" i="3"/>
  <c r="S280" i="3"/>
  <c r="O280" i="3"/>
  <c r="P280" i="3" s="1"/>
  <c r="T280" i="3" s="1"/>
  <c r="V280" i="3" s="1"/>
  <c r="Y279" i="3"/>
  <c r="X279" i="3"/>
  <c r="W279" i="3"/>
  <c r="U279" i="3"/>
  <c r="S279" i="3"/>
  <c r="O279" i="3"/>
  <c r="P279" i="3"/>
  <c r="T279" i="3" s="1"/>
  <c r="V279" i="3" s="1"/>
  <c r="Y278" i="3"/>
  <c r="X278" i="3"/>
  <c r="W278" i="3"/>
  <c r="U278" i="3"/>
  <c r="S278" i="3"/>
  <c r="O278" i="3"/>
  <c r="P278" i="3" s="1"/>
  <c r="T278" i="3" s="1"/>
  <c r="Y277" i="3"/>
  <c r="X277" i="3"/>
  <c r="W277" i="3"/>
  <c r="U277" i="3"/>
  <c r="S277" i="3"/>
  <c r="O277" i="3"/>
  <c r="P277" i="3" s="1"/>
  <c r="T277" i="3" s="1"/>
  <c r="Y276" i="3"/>
  <c r="X276" i="3"/>
  <c r="W276" i="3"/>
  <c r="U276" i="3"/>
  <c r="S276" i="3"/>
  <c r="O276" i="3"/>
  <c r="P276" i="3" s="1"/>
  <c r="T276" i="3" s="1"/>
  <c r="Y275" i="3"/>
  <c r="X275" i="3"/>
  <c r="W275" i="3"/>
  <c r="U275" i="3"/>
  <c r="S275" i="3"/>
  <c r="O275" i="3"/>
  <c r="P275" i="3" s="1"/>
  <c r="T275" i="3" s="1"/>
  <c r="Y274" i="3"/>
  <c r="X274" i="3"/>
  <c r="W274" i="3"/>
  <c r="U274" i="3"/>
  <c r="S274" i="3"/>
  <c r="O274" i="3"/>
  <c r="P274" i="3" s="1"/>
  <c r="T274" i="3" s="1"/>
  <c r="Y273" i="3"/>
  <c r="X273" i="3"/>
  <c r="W273" i="3"/>
  <c r="U273" i="3"/>
  <c r="S273" i="3"/>
  <c r="O273" i="3"/>
  <c r="P273" i="3" s="1"/>
  <c r="T273" i="3" s="1"/>
  <c r="Y272" i="3"/>
  <c r="X272" i="3"/>
  <c r="W272" i="3"/>
  <c r="U272" i="3"/>
  <c r="S272" i="3"/>
  <c r="O272" i="3"/>
  <c r="P272" i="3" s="1"/>
  <c r="T272" i="3" s="1"/>
  <c r="Y271" i="3"/>
  <c r="X271" i="3"/>
  <c r="W271" i="3"/>
  <c r="U271" i="3"/>
  <c r="S271" i="3"/>
  <c r="O271" i="3"/>
  <c r="P271" i="3" s="1"/>
  <c r="T271" i="3" s="1"/>
  <c r="Y270" i="3"/>
  <c r="X270" i="3"/>
  <c r="W270" i="3"/>
  <c r="U270" i="3"/>
  <c r="S270" i="3"/>
  <c r="O270" i="3"/>
  <c r="P270" i="3" s="1"/>
  <c r="T270" i="3" s="1"/>
  <c r="Y269" i="3"/>
  <c r="X269" i="3"/>
  <c r="W269" i="3"/>
  <c r="U269" i="3"/>
  <c r="S269" i="3"/>
  <c r="O269" i="3"/>
  <c r="P269" i="3" s="1"/>
  <c r="T269" i="3" s="1"/>
  <c r="Y268" i="3"/>
  <c r="X268" i="3"/>
  <c r="W268" i="3"/>
  <c r="U268" i="3"/>
  <c r="S268" i="3"/>
  <c r="O268" i="3"/>
  <c r="P268" i="3" s="1"/>
  <c r="T268" i="3" s="1"/>
  <c r="Y267" i="3"/>
  <c r="X267" i="3"/>
  <c r="W267" i="3"/>
  <c r="U267" i="3"/>
  <c r="S267" i="3"/>
  <c r="O267" i="3"/>
  <c r="P267" i="3" s="1"/>
  <c r="T267" i="3" s="1"/>
  <c r="V267" i="3" s="1"/>
  <c r="Y266" i="3"/>
  <c r="X266" i="3"/>
  <c r="W266" i="3"/>
  <c r="U266" i="3"/>
  <c r="S266" i="3"/>
  <c r="O266" i="3"/>
  <c r="P266" i="3"/>
  <c r="T266" i="3" s="1"/>
  <c r="Y265" i="3"/>
  <c r="X265" i="3"/>
  <c r="W265" i="3"/>
  <c r="U265" i="3"/>
  <c r="S265" i="3"/>
  <c r="O265" i="3"/>
  <c r="P265" i="3"/>
  <c r="T265" i="3" s="1"/>
  <c r="Y264" i="3"/>
  <c r="X264" i="3"/>
  <c r="W264" i="3"/>
  <c r="U264" i="3"/>
  <c r="S264" i="3"/>
  <c r="O264" i="3"/>
  <c r="P264" i="3"/>
  <c r="T264" i="3" s="1"/>
  <c r="Y263" i="3"/>
  <c r="X263" i="3"/>
  <c r="W263" i="3"/>
  <c r="U263" i="3"/>
  <c r="S263" i="3"/>
  <c r="O263" i="3"/>
  <c r="P263" i="3"/>
  <c r="T263" i="3" s="1"/>
  <c r="Y262" i="3"/>
  <c r="X262" i="3"/>
  <c r="W262" i="3"/>
  <c r="U262" i="3"/>
  <c r="S262" i="3"/>
  <c r="O262" i="3"/>
  <c r="P262" i="3"/>
  <c r="T262" i="3" s="1"/>
  <c r="Y261" i="3"/>
  <c r="X261" i="3"/>
  <c r="W261" i="3"/>
  <c r="U261" i="3"/>
  <c r="S261" i="3"/>
  <c r="O261" i="3"/>
  <c r="P261" i="3"/>
  <c r="T261" i="3" s="1"/>
  <c r="Y260" i="3"/>
  <c r="X260" i="3"/>
  <c r="W260" i="3"/>
  <c r="U260" i="3"/>
  <c r="S260" i="3"/>
  <c r="O260" i="3"/>
  <c r="P260" i="3"/>
  <c r="T260" i="3" s="1"/>
  <c r="V260" i="3" s="1"/>
  <c r="Y259" i="3"/>
  <c r="X259" i="3"/>
  <c r="W259" i="3"/>
  <c r="U259" i="3"/>
  <c r="S259" i="3"/>
  <c r="O259" i="3"/>
  <c r="P259" i="3" s="1"/>
  <c r="T259" i="3" s="1"/>
  <c r="V259" i="3" s="1"/>
  <c r="Y258" i="3"/>
  <c r="X258" i="3"/>
  <c r="W258" i="3"/>
  <c r="U258" i="3"/>
  <c r="S258" i="3"/>
  <c r="O258" i="3"/>
  <c r="P258" i="3"/>
  <c r="T258" i="3" s="1"/>
  <c r="Y257" i="3"/>
  <c r="X257" i="3"/>
  <c r="W257" i="3"/>
  <c r="U257" i="3"/>
  <c r="S257" i="3"/>
  <c r="O257" i="3"/>
  <c r="P257" i="3"/>
  <c r="T257" i="3" s="1"/>
  <c r="Y256" i="3"/>
  <c r="X256" i="3"/>
  <c r="W256" i="3"/>
  <c r="U256" i="3"/>
  <c r="S256" i="3"/>
  <c r="O256" i="3"/>
  <c r="P256" i="3"/>
  <c r="T256" i="3" s="1"/>
  <c r="V256" i="3" s="1"/>
  <c r="Y255" i="3"/>
  <c r="X255" i="3"/>
  <c r="W255" i="3"/>
  <c r="U255" i="3"/>
  <c r="S255" i="3"/>
  <c r="O255" i="3"/>
  <c r="P255" i="3" s="1"/>
  <c r="T255" i="3" s="1"/>
  <c r="V255" i="3" s="1"/>
  <c r="Y254" i="3"/>
  <c r="X254" i="3"/>
  <c r="W254" i="3"/>
  <c r="U254" i="3"/>
  <c r="S254" i="3"/>
  <c r="O254" i="3"/>
  <c r="P254" i="3"/>
  <c r="T254" i="3" s="1"/>
  <c r="Y253" i="3"/>
  <c r="X253" i="3"/>
  <c r="W253" i="3"/>
  <c r="U253" i="3"/>
  <c r="S253" i="3"/>
  <c r="O253" i="3"/>
  <c r="P253" i="3"/>
  <c r="T253" i="3" s="1"/>
  <c r="Y252" i="3"/>
  <c r="X252" i="3"/>
  <c r="W252" i="3"/>
  <c r="U252" i="3"/>
  <c r="S252" i="3"/>
  <c r="O252" i="3"/>
  <c r="P252" i="3"/>
  <c r="T252" i="3" s="1"/>
  <c r="Y251" i="3"/>
  <c r="X251" i="3"/>
  <c r="W251" i="3"/>
  <c r="U251" i="3"/>
  <c r="S251" i="3"/>
  <c r="O251" i="3"/>
  <c r="P251" i="3"/>
  <c r="T251" i="3" s="1"/>
  <c r="Y250" i="3"/>
  <c r="X250" i="3"/>
  <c r="W250" i="3"/>
  <c r="U250" i="3"/>
  <c r="S250" i="3"/>
  <c r="O250" i="3"/>
  <c r="P250" i="3"/>
  <c r="T250" i="3" s="1"/>
  <c r="Y249" i="3"/>
  <c r="X249" i="3"/>
  <c r="W249" i="3"/>
  <c r="U249" i="3"/>
  <c r="S249" i="3"/>
  <c r="O249" i="3"/>
  <c r="P249" i="3"/>
  <c r="T249" i="3" s="1"/>
  <c r="Y248" i="3"/>
  <c r="X248" i="3"/>
  <c r="W248" i="3"/>
  <c r="U248" i="3"/>
  <c r="S248" i="3"/>
  <c r="O248" i="3"/>
  <c r="P248" i="3"/>
  <c r="T248" i="3" s="1"/>
  <c r="V248" i="3" s="1"/>
  <c r="Y247" i="3"/>
  <c r="X247" i="3"/>
  <c r="W247" i="3"/>
  <c r="U247" i="3"/>
  <c r="S247" i="3"/>
  <c r="O247" i="3"/>
  <c r="P247" i="3" s="1"/>
  <c r="T247" i="3" s="1"/>
  <c r="V247" i="3" s="1"/>
  <c r="Y246" i="3"/>
  <c r="X246" i="3"/>
  <c r="W246" i="3"/>
  <c r="U246" i="3"/>
  <c r="S246" i="3"/>
  <c r="O246" i="3"/>
  <c r="P246" i="3"/>
  <c r="T246" i="3" s="1"/>
  <c r="Y245" i="3"/>
  <c r="X245" i="3"/>
  <c r="W245" i="3"/>
  <c r="U245" i="3"/>
  <c r="S245" i="3"/>
  <c r="O245" i="3"/>
  <c r="P245" i="3"/>
  <c r="T245" i="3" s="1"/>
  <c r="Y244" i="3"/>
  <c r="X244" i="3"/>
  <c r="W244" i="3"/>
  <c r="U244" i="3"/>
  <c r="S244" i="3"/>
  <c r="O244" i="3"/>
  <c r="P244" i="3"/>
  <c r="T244" i="3" s="1"/>
  <c r="Y243" i="3"/>
  <c r="X243" i="3"/>
  <c r="W243" i="3"/>
  <c r="U243" i="3"/>
  <c r="S243" i="3"/>
  <c r="O243" i="3"/>
  <c r="P243" i="3"/>
  <c r="T243" i="3" s="1"/>
  <c r="Y242" i="3"/>
  <c r="X242" i="3"/>
  <c r="W242" i="3"/>
  <c r="U242" i="3"/>
  <c r="S242" i="3"/>
  <c r="O242" i="3"/>
  <c r="P242" i="3"/>
  <c r="T242" i="3" s="1"/>
  <c r="Y241" i="3"/>
  <c r="X241" i="3"/>
  <c r="W241" i="3"/>
  <c r="U241" i="3"/>
  <c r="S241" i="3"/>
  <c r="O241" i="3"/>
  <c r="P241" i="3"/>
  <c r="T241" i="3" s="1"/>
  <c r="Y240" i="3"/>
  <c r="X240" i="3"/>
  <c r="W240" i="3"/>
  <c r="U240" i="3"/>
  <c r="S240" i="3"/>
  <c r="O240" i="3"/>
  <c r="P240" i="3"/>
  <c r="T240" i="3" s="1"/>
  <c r="Y239" i="3"/>
  <c r="X239" i="3"/>
  <c r="W239" i="3"/>
  <c r="U239" i="3"/>
  <c r="S239" i="3"/>
  <c r="O239" i="3"/>
  <c r="P239" i="3"/>
  <c r="T239" i="3" s="1"/>
  <c r="Y238" i="3"/>
  <c r="X238" i="3"/>
  <c r="W238" i="3"/>
  <c r="U238" i="3"/>
  <c r="S238" i="3"/>
  <c r="O238" i="3"/>
  <c r="P238" i="3"/>
  <c r="T238" i="3" s="1"/>
  <c r="Y237" i="3"/>
  <c r="X237" i="3"/>
  <c r="W237" i="3"/>
  <c r="U237" i="3"/>
  <c r="S237" i="3"/>
  <c r="O237" i="3"/>
  <c r="P237" i="3"/>
  <c r="T237" i="3" s="1"/>
  <c r="Y236" i="3"/>
  <c r="X236" i="3"/>
  <c r="W236" i="3"/>
  <c r="U236" i="3"/>
  <c r="S236" i="3"/>
  <c r="O236" i="3"/>
  <c r="P236" i="3"/>
  <c r="T236" i="3" s="1"/>
  <c r="Y235" i="3"/>
  <c r="X235" i="3"/>
  <c r="W235" i="3"/>
  <c r="U235" i="3"/>
  <c r="S235" i="3"/>
  <c r="O235" i="3"/>
  <c r="P235" i="3"/>
  <c r="T235" i="3" s="1"/>
  <c r="V235" i="3" s="1"/>
  <c r="Y234" i="3"/>
  <c r="X234" i="3"/>
  <c r="W234" i="3"/>
  <c r="U234" i="3"/>
  <c r="S234" i="3"/>
  <c r="O234" i="3"/>
  <c r="P234" i="3" s="1"/>
  <c r="T234" i="3" s="1"/>
  <c r="Y233" i="3"/>
  <c r="X233" i="3"/>
  <c r="W233" i="3"/>
  <c r="U233" i="3"/>
  <c r="S233" i="3"/>
  <c r="O233" i="3"/>
  <c r="P233" i="3" s="1"/>
  <c r="T233" i="3" s="1"/>
  <c r="Y232" i="3"/>
  <c r="X232" i="3"/>
  <c r="W232" i="3"/>
  <c r="U232" i="3"/>
  <c r="S232" i="3"/>
  <c r="O232" i="3"/>
  <c r="P232" i="3" s="1"/>
  <c r="T232" i="3" s="1"/>
  <c r="Y231" i="3"/>
  <c r="X231" i="3"/>
  <c r="W231" i="3"/>
  <c r="U231" i="3"/>
  <c r="S231" i="3"/>
  <c r="O231" i="3"/>
  <c r="P231" i="3" s="1"/>
  <c r="T231" i="3"/>
  <c r="Y230" i="3"/>
  <c r="X230" i="3"/>
  <c r="W230" i="3"/>
  <c r="U230" i="3"/>
  <c r="S230" i="3"/>
  <c r="O230" i="3"/>
  <c r="P230" i="3" s="1"/>
  <c r="T230" i="3" s="1"/>
  <c r="Y229" i="3"/>
  <c r="X229" i="3"/>
  <c r="W229" i="3"/>
  <c r="U229" i="3"/>
  <c r="S229" i="3"/>
  <c r="O229" i="3"/>
  <c r="P229" i="3" s="1"/>
  <c r="T229" i="3"/>
  <c r="Y228" i="3"/>
  <c r="X228" i="3"/>
  <c r="W228" i="3"/>
  <c r="U228" i="3"/>
  <c r="S228" i="3"/>
  <c r="O228" i="3"/>
  <c r="P228" i="3" s="1"/>
  <c r="T228" i="3" s="1"/>
  <c r="V228" i="3" s="1"/>
  <c r="Y227" i="3"/>
  <c r="X227" i="3"/>
  <c r="W227" i="3"/>
  <c r="U227" i="3"/>
  <c r="S227" i="3"/>
  <c r="O227" i="3"/>
  <c r="P227" i="3"/>
  <c r="T227" i="3" s="1"/>
  <c r="V227" i="3" s="1"/>
  <c r="Y226" i="3"/>
  <c r="X226" i="3"/>
  <c r="W226" i="3"/>
  <c r="U226" i="3"/>
  <c r="S226" i="3"/>
  <c r="O226" i="3"/>
  <c r="P226" i="3" s="1"/>
  <c r="T226" i="3"/>
  <c r="Y225" i="3"/>
  <c r="X225" i="3"/>
  <c r="W225" i="3"/>
  <c r="U225" i="3"/>
  <c r="S225" i="3"/>
  <c r="O225" i="3"/>
  <c r="P225" i="3" s="1"/>
  <c r="T225" i="3" s="1"/>
  <c r="Y224" i="3"/>
  <c r="X224" i="3"/>
  <c r="W224" i="3"/>
  <c r="U224" i="3"/>
  <c r="S224" i="3"/>
  <c r="O224" i="3"/>
  <c r="P224" i="3" s="1"/>
  <c r="T224" i="3"/>
  <c r="V224" i="3" s="1"/>
  <c r="Y223" i="3"/>
  <c r="X223" i="3"/>
  <c r="W223" i="3"/>
  <c r="U223" i="3"/>
  <c r="S223" i="3"/>
  <c r="O223" i="3"/>
  <c r="P223" i="3"/>
  <c r="T223" i="3" s="1"/>
  <c r="V223" i="3"/>
  <c r="Y222" i="3"/>
  <c r="X222" i="3"/>
  <c r="W222" i="3"/>
  <c r="U222" i="3"/>
  <c r="S222" i="3"/>
  <c r="O222" i="3"/>
  <c r="P222" i="3" s="1"/>
  <c r="T222" i="3" s="1"/>
  <c r="Y221" i="3"/>
  <c r="X221" i="3"/>
  <c r="W221" i="3"/>
  <c r="U221" i="3"/>
  <c r="S221" i="3"/>
  <c r="O221" i="3"/>
  <c r="P221" i="3"/>
  <c r="T221" i="3" s="1"/>
  <c r="Y220" i="3"/>
  <c r="X220" i="3"/>
  <c r="W220" i="3"/>
  <c r="U220" i="3"/>
  <c r="S220" i="3"/>
  <c r="O220" i="3"/>
  <c r="P220" i="3"/>
  <c r="T220" i="3" s="1"/>
  <c r="Y219" i="3"/>
  <c r="X219" i="3"/>
  <c r="W219" i="3"/>
  <c r="U219" i="3"/>
  <c r="S219" i="3"/>
  <c r="O219" i="3"/>
  <c r="P219" i="3"/>
  <c r="T219" i="3" s="1"/>
  <c r="Y218" i="3"/>
  <c r="X218" i="3"/>
  <c r="W218" i="3"/>
  <c r="U218" i="3"/>
  <c r="S218" i="3"/>
  <c r="O218" i="3"/>
  <c r="P218" i="3"/>
  <c r="T218" i="3" s="1"/>
  <c r="Y217" i="3"/>
  <c r="X217" i="3"/>
  <c r="W217" i="3"/>
  <c r="U217" i="3"/>
  <c r="S217" i="3"/>
  <c r="O217" i="3"/>
  <c r="P217" i="3"/>
  <c r="T217" i="3" s="1"/>
  <c r="Y216" i="3"/>
  <c r="X216" i="3"/>
  <c r="W216" i="3"/>
  <c r="U216" i="3"/>
  <c r="S216" i="3"/>
  <c r="O216" i="3"/>
  <c r="P216" i="3"/>
  <c r="T216" i="3" s="1"/>
  <c r="V216" i="3" s="1"/>
  <c r="Y215" i="3"/>
  <c r="X215" i="3"/>
  <c r="W215" i="3"/>
  <c r="U215" i="3"/>
  <c r="S215" i="3"/>
  <c r="O215" i="3"/>
  <c r="P215" i="3" s="1"/>
  <c r="T215" i="3" s="1"/>
  <c r="V215" i="3" s="1"/>
  <c r="Y214" i="3"/>
  <c r="X214" i="3"/>
  <c r="W214" i="3"/>
  <c r="U214" i="3"/>
  <c r="S214" i="3"/>
  <c r="O214" i="3"/>
  <c r="P214" i="3"/>
  <c r="T214" i="3" s="1"/>
  <c r="Y213" i="3"/>
  <c r="X213" i="3"/>
  <c r="W213" i="3"/>
  <c r="U213" i="3"/>
  <c r="S213" i="3"/>
  <c r="O213" i="3"/>
  <c r="P213" i="3"/>
  <c r="T213" i="3" s="1"/>
  <c r="Y212" i="3"/>
  <c r="X212" i="3"/>
  <c r="W212" i="3"/>
  <c r="U212" i="3"/>
  <c r="S212" i="3"/>
  <c r="O212" i="3"/>
  <c r="P212" i="3"/>
  <c r="T212" i="3" s="1"/>
  <c r="Y211" i="3"/>
  <c r="X211" i="3"/>
  <c r="W211" i="3"/>
  <c r="U211" i="3"/>
  <c r="S211" i="3"/>
  <c r="O211" i="3"/>
  <c r="P211" i="3"/>
  <c r="T211" i="3" s="1"/>
  <c r="Y210" i="3"/>
  <c r="X210" i="3"/>
  <c r="W210" i="3"/>
  <c r="U210" i="3"/>
  <c r="S210" i="3"/>
  <c r="O210" i="3"/>
  <c r="P210" i="3"/>
  <c r="T210" i="3" s="1"/>
  <c r="Y209" i="3"/>
  <c r="X209" i="3"/>
  <c r="W209" i="3"/>
  <c r="U209" i="3"/>
  <c r="S209" i="3"/>
  <c r="O209" i="3"/>
  <c r="P209" i="3"/>
  <c r="T209" i="3" s="1"/>
  <c r="Y208" i="3"/>
  <c r="X208" i="3"/>
  <c r="W208" i="3"/>
  <c r="U208" i="3"/>
  <c r="S208" i="3"/>
  <c r="O208" i="3"/>
  <c r="P208" i="3"/>
  <c r="T208" i="3" s="1"/>
  <c r="Y207" i="3"/>
  <c r="X207" i="3"/>
  <c r="W207" i="3"/>
  <c r="U207" i="3"/>
  <c r="S207" i="3"/>
  <c r="O207" i="3"/>
  <c r="P207" i="3"/>
  <c r="T207" i="3" s="1"/>
  <c r="Y206" i="3"/>
  <c r="X206" i="3"/>
  <c r="W206" i="3"/>
  <c r="U206" i="3"/>
  <c r="S206" i="3"/>
  <c r="O206" i="3"/>
  <c r="P206" i="3"/>
  <c r="T206" i="3" s="1"/>
  <c r="Y205" i="3"/>
  <c r="X205" i="3"/>
  <c r="W205" i="3"/>
  <c r="U205" i="3"/>
  <c r="S205" i="3"/>
  <c r="O205" i="3"/>
  <c r="P205" i="3"/>
  <c r="T205" i="3" s="1"/>
  <c r="Y204" i="3"/>
  <c r="X204" i="3"/>
  <c r="W204" i="3"/>
  <c r="U204" i="3"/>
  <c r="S204" i="3"/>
  <c r="O204" i="3"/>
  <c r="P204" i="3"/>
  <c r="T204" i="3" s="1"/>
  <c r="Y203" i="3"/>
  <c r="X203" i="3"/>
  <c r="W203" i="3"/>
  <c r="U203" i="3"/>
  <c r="S203" i="3"/>
  <c r="O203" i="3"/>
  <c r="P203" i="3"/>
  <c r="T203" i="3" s="1"/>
  <c r="V203" i="3" s="1"/>
  <c r="Y202" i="3"/>
  <c r="X202" i="3"/>
  <c r="W202" i="3"/>
  <c r="U202" i="3"/>
  <c r="S202" i="3"/>
  <c r="O202" i="3"/>
  <c r="P202" i="3" s="1"/>
  <c r="T202" i="3" s="1"/>
  <c r="Y201" i="3"/>
  <c r="X201" i="3"/>
  <c r="W201" i="3"/>
  <c r="U201" i="3"/>
  <c r="S201" i="3"/>
  <c r="O201" i="3"/>
  <c r="P201" i="3" s="1"/>
  <c r="T201" i="3" s="1"/>
  <c r="Y200" i="3"/>
  <c r="X200" i="3"/>
  <c r="W200" i="3"/>
  <c r="U200" i="3"/>
  <c r="S200" i="3"/>
  <c r="O200" i="3"/>
  <c r="P200" i="3" s="1"/>
  <c r="T200" i="3" s="1"/>
  <c r="Y199" i="3"/>
  <c r="X199" i="3"/>
  <c r="W199" i="3"/>
  <c r="U199" i="3"/>
  <c r="S199" i="3"/>
  <c r="O199" i="3"/>
  <c r="P199" i="3" s="1"/>
  <c r="T199" i="3" s="1"/>
  <c r="Y198" i="3"/>
  <c r="X198" i="3"/>
  <c r="W198" i="3"/>
  <c r="U198" i="3"/>
  <c r="S198" i="3"/>
  <c r="O198" i="3"/>
  <c r="P198" i="3" s="1"/>
  <c r="T198" i="3" s="1"/>
  <c r="Y197" i="3"/>
  <c r="X197" i="3"/>
  <c r="W197" i="3"/>
  <c r="U197" i="3"/>
  <c r="S197" i="3"/>
  <c r="O197" i="3"/>
  <c r="P197" i="3" s="1"/>
  <c r="T197" i="3" s="1"/>
  <c r="Y196" i="3"/>
  <c r="X196" i="3"/>
  <c r="W196" i="3"/>
  <c r="U196" i="3"/>
  <c r="S196" i="3"/>
  <c r="O196" i="3"/>
  <c r="P196" i="3" s="1"/>
  <c r="T196" i="3" s="1"/>
  <c r="V196" i="3" s="1"/>
  <c r="Y195" i="3"/>
  <c r="X195" i="3"/>
  <c r="W195" i="3"/>
  <c r="U195" i="3"/>
  <c r="S195" i="3"/>
  <c r="O195" i="3"/>
  <c r="P195" i="3"/>
  <c r="T195" i="3" s="1"/>
  <c r="V195" i="3" s="1"/>
  <c r="Y194" i="3"/>
  <c r="X194" i="3"/>
  <c r="W194" i="3"/>
  <c r="U194" i="3"/>
  <c r="S194" i="3"/>
  <c r="O194" i="3"/>
  <c r="P194" i="3" s="1"/>
  <c r="T194" i="3" s="1"/>
  <c r="Y193" i="3"/>
  <c r="X193" i="3"/>
  <c r="W193" i="3"/>
  <c r="U193" i="3"/>
  <c r="S193" i="3"/>
  <c r="O193" i="3"/>
  <c r="P193" i="3" s="1"/>
  <c r="T193" i="3" s="1"/>
  <c r="Y192" i="3"/>
  <c r="X192" i="3"/>
  <c r="W192" i="3"/>
  <c r="U192" i="3"/>
  <c r="S192" i="3"/>
  <c r="O192" i="3"/>
  <c r="P192" i="3" s="1"/>
  <c r="T192" i="3" s="1"/>
  <c r="V192" i="3" s="1"/>
  <c r="Y191" i="3"/>
  <c r="X191" i="3"/>
  <c r="W191" i="3"/>
  <c r="U191" i="3"/>
  <c r="S191" i="3"/>
  <c r="O191" i="3"/>
  <c r="P191" i="3"/>
  <c r="T191" i="3" s="1"/>
  <c r="V191" i="3" s="1"/>
  <c r="Y190" i="3"/>
  <c r="X190" i="3"/>
  <c r="W190" i="3"/>
  <c r="U190" i="3"/>
  <c r="S190" i="3"/>
  <c r="O190" i="3"/>
  <c r="P190" i="3" s="1"/>
  <c r="T190" i="3" s="1"/>
  <c r="Y189" i="3"/>
  <c r="X189" i="3"/>
  <c r="W189" i="3"/>
  <c r="U189" i="3"/>
  <c r="S189" i="3"/>
  <c r="O189" i="3"/>
  <c r="P189" i="3" s="1"/>
  <c r="T189" i="3" s="1"/>
  <c r="Y188" i="3"/>
  <c r="X188" i="3"/>
  <c r="W188" i="3"/>
  <c r="U188" i="3"/>
  <c r="S188" i="3"/>
  <c r="O188" i="3"/>
  <c r="P188" i="3" s="1"/>
  <c r="T188" i="3" s="1"/>
  <c r="Y187" i="3"/>
  <c r="X187" i="3"/>
  <c r="W187" i="3"/>
  <c r="U187" i="3"/>
  <c r="S187" i="3"/>
  <c r="O187" i="3"/>
  <c r="P187" i="3" s="1"/>
  <c r="T187" i="3" s="1"/>
  <c r="Y186" i="3"/>
  <c r="X186" i="3"/>
  <c r="W186" i="3"/>
  <c r="U186" i="3"/>
  <c r="S186" i="3"/>
  <c r="O186" i="3"/>
  <c r="P186" i="3" s="1"/>
  <c r="T186" i="3" s="1"/>
  <c r="Y185" i="3"/>
  <c r="X185" i="3"/>
  <c r="W185" i="3"/>
  <c r="U185" i="3"/>
  <c r="S185" i="3"/>
  <c r="O185" i="3"/>
  <c r="P185" i="3" s="1"/>
  <c r="T185" i="3" s="1"/>
  <c r="Y184" i="3"/>
  <c r="X184" i="3"/>
  <c r="W184" i="3"/>
  <c r="U184" i="3"/>
  <c r="S184" i="3"/>
  <c r="O184" i="3"/>
  <c r="P184" i="3" s="1"/>
  <c r="T184" i="3" s="1"/>
  <c r="V184" i="3" s="1"/>
  <c r="Y183" i="3"/>
  <c r="X183" i="3"/>
  <c r="W183" i="3"/>
  <c r="U183" i="3"/>
  <c r="S183" i="3"/>
  <c r="O183" i="3"/>
  <c r="P183" i="3"/>
  <c r="T183" i="3" s="1"/>
  <c r="V183" i="3" s="1"/>
  <c r="Y182" i="3"/>
  <c r="X182" i="3"/>
  <c r="W182" i="3"/>
  <c r="U182" i="3"/>
  <c r="S182" i="3"/>
  <c r="O182" i="3"/>
  <c r="P182" i="3" s="1"/>
  <c r="T182" i="3" s="1"/>
  <c r="Y181" i="3"/>
  <c r="X181" i="3"/>
  <c r="W181" i="3"/>
  <c r="U181" i="3"/>
  <c r="S181" i="3"/>
  <c r="O181" i="3"/>
  <c r="P181" i="3" s="1"/>
  <c r="T181" i="3" s="1"/>
  <c r="Y180" i="3"/>
  <c r="X180" i="3"/>
  <c r="W180" i="3"/>
  <c r="U180" i="3"/>
  <c r="S180" i="3"/>
  <c r="O180" i="3"/>
  <c r="P180" i="3" s="1"/>
  <c r="T180" i="3" s="1"/>
  <c r="Y179" i="3"/>
  <c r="X179" i="3"/>
  <c r="W179" i="3"/>
  <c r="U179" i="3"/>
  <c r="S179" i="3"/>
  <c r="O179" i="3"/>
  <c r="P179" i="3" s="1"/>
  <c r="T179" i="3" s="1"/>
  <c r="Y178" i="3"/>
  <c r="X178" i="3"/>
  <c r="W178" i="3"/>
  <c r="U178" i="3"/>
  <c r="S178" i="3"/>
  <c r="O178" i="3"/>
  <c r="P178" i="3" s="1"/>
  <c r="T178" i="3" s="1"/>
  <c r="Y177" i="3"/>
  <c r="X177" i="3"/>
  <c r="W177" i="3"/>
  <c r="U177" i="3"/>
  <c r="S177" i="3"/>
  <c r="O177" i="3"/>
  <c r="P177" i="3" s="1"/>
  <c r="T177" i="3" s="1"/>
  <c r="Y176" i="3"/>
  <c r="X176" i="3"/>
  <c r="W176" i="3"/>
  <c r="U176" i="3"/>
  <c r="S176" i="3"/>
  <c r="O176" i="3"/>
  <c r="P176" i="3" s="1"/>
  <c r="T176" i="3" s="1"/>
  <c r="Y175" i="3"/>
  <c r="X175" i="3"/>
  <c r="W175" i="3"/>
  <c r="U175" i="3"/>
  <c r="S175" i="3"/>
  <c r="O175" i="3"/>
  <c r="P175" i="3" s="1"/>
  <c r="T175" i="3" s="1"/>
  <c r="Y174" i="3"/>
  <c r="X174" i="3"/>
  <c r="W174" i="3"/>
  <c r="U174" i="3"/>
  <c r="S174" i="3"/>
  <c r="O174" i="3"/>
  <c r="P174" i="3" s="1"/>
  <c r="T174" i="3" s="1"/>
  <c r="Y173" i="3"/>
  <c r="X173" i="3"/>
  <c r="W173" i="3"/>
  <c r="U173" i="3"/>
  <c r="S173" i="3"/>
  <c r="O173" i="3"/>
  <c r="P173" i="3" s="1"/>
  <c r="T173" i="3" s="1"/>
  <c r="Y172" i="3"/>
  <c r="X172" i="3"/>
  <c r="W172" i="3"/>
  <c r="U172" i="3"/>
  <c r="S172" i="3"/>
  <c r="O172" i="3"/>
  <c r="P172" i="3" s="1"/>
  <c r="T172" i="3" s="1"/>
  <c r="Y171" i="3"/>
  <c r="X171" i="3"/>
  <c r="W171" i="3"/>
  <c r="U171" i="3"/>
  <c r="S171" i="3"/>
  <c r="O171" i="3"/>
  <c r="P171" i="3" s="1"/>
  <c r="T171" i="3" s="1"/>
  <c r="V171" i="3" s="1"/>
  <c r="Y170" i="3"/>
  <c r="X170" i="3"/>
  <c r="W170" i="3"/>
  <c r="U170" i="3"/>
  <c r="S170" i="3"/>
  <c r="O170" i="3"/>
  <c r="P170" i="3"/>
  <c r="T170" i="3" s="1"/>
  <c r="Y169" i="3"/>
  <c r="X169" i="3"/>
  <c r="W169" i="3"/>
  <c r="U169" i="3"/>
  <c r="S169" i="3"/>
  <c r="O169" i="3"/>
  <c r="P169" i="3"/>
  <c r="T169" i="3" s="1"/>
  <c r="Y168" i="3"/>
  <c r="X168" i="3"/>
  <c r="W168" i="3"/>
  <c r="U168" i="3"/>
  <c r="S168" i="3"/>
  <c r="O168" i="3"/>
  <c r="P168" i="3"/>
  <c r="T168" i="3" s="1"/>
  <c r="Y167" i="3"/>
  <c r="X167" i="3"/>
  <c r="W167" i="3"/>
  <c r="U167" i="3"/>
  <c r="S167" i="3"/>
  <c r="O167" i="3"/>
  <c r="P167" i="3"/>
  <c r="T167" i="3" s="1"/>
  <c r="Y166" i="3"/>
  <c r="X166" i="3"/>
  <c r="W166" i="3"/>
  <c r="U166" i="3"/>
  <c r="S166" i="3"/>
  <c r="O166" i="3"/>
  <c r="P166" i="3"/>
  <c r="T166" i="3" s="1"/>
  <c r="Y165" i="3"/>
  <c r="X165" i="3"/>
  <c r="W165" i="3"/>
  <c r="U165" i="3"/>
  <c r="S165" i="3"/>
  <c r="O165" i="3"/>
  <c r="P165" i="3"/>
  <c r="T165" i="3" s="1"/>
  <c r="Y164" i="3"/>
  <c r="X164" i="3"/>
  <c r="W164" i="3"/>
  <c r="U164" i="3"/>
  <c r="S164" i="3"/>
  <c r="O164" i="3"/>
  <c r="P164" i="3"/>
  <c r="T164" i="3" s="1"/>
  <c r="V164" i="3" s="1"/>
  <c r="Y163" i="3"/>
  <c r="X163" i="3"/>
  <c r="W163" i="3"/>
  <c r="U163" i="3"/>
  <c r="S163" i="3"/>
  <c r="O163" i="3"/>
  <c r="P163" i="3" s="1"/>
  <c r="T163" i="3" s="1"/>
  <c r="V163" i="3" s="1"/>
  <c r="Y162" i="3"/>
  <c r="X162" i="3"/>
  <c r="W162" i="3"/>
  <c r="U162" i="3"/>
  <c r="S162" i="3"/>
  <c r="O162" i="3"/>
  <c r="P162" i="3"/>
  <c r="T162" i="3" s="1"/>
  <c r="Y161" i="3"/>
  <c r="X161" i="3"/>
  <c r="W161" i="3"/>
  <c r="U161" i="3"/>
  <c r="S161" i="3"/>
  <c r="O161" i="3"/>
  <c r="P161" i="3"/>
  <c r="T161" i="3" s="1"/>
  <c r="Y160" i="3"/>
  <c r="X160" i="3"/>
  <c r="W160" i="3"/>
  <c r="U160" i="3"/>
  <c r="S160" i="3"/>
  <c r="O160" i="3"/>
  <c r="P160" i="3"/>
  <c r="T160" i="3" s="1"/>
  <c r="V160" i="3" s="1"/>
  <c r="Y159" i="3"/>
  <c r="X159" i="3"/>
  <c r="W159" i="3"/>
  <c r="U159" i="3"/>
  <c r="S159" i="3"/>
  <c r="O159" i="3"/>
  <c r="P159" i="3" s="1"/>
  <c r="T159" i="3"/>
  <c r="V159" i="3" s="1"/>
  <c r="Y158" i="3"/>
  <c r="X158" i="3"/>
  <c r="W158" i="3"/>
  <c r="U158" i="3"/>
  <c r="S158" i="3"/>
  <c r="O158" i="3"/>
  <c r="P158" i="3"/>
  <c r="T158" i="3" s="1"/>
  <c r="Y157" i="3"/>
  <c r="X157" i="3"/>
  <c r="W157" i="3"/>
  <c r="U157" i="3"/>
  <c r="S157" i="3"/>
  <c r="O157" i="3"/>
  <c r="P157" i="3"/>
  <c r="T157" i="3" s="1"/>
  <c r="Y156" i="3"/>
  <c r="X156" i="3"/>
  <c r="W156" i="3"/>
  <c r="U156" i="3"/>
  <c r="S156" i="3"/>
  <c r="O156" i="3"/>
  <c r="P156" i="3"/>
  <c r="T156" i="3" s="1"/>
  <c r="Y155" i="3"/>
  <c r="X155" i="3"/>
  <c r="W155" i="3"/>
  <c r="U155" i="3"/>
  <c r="S155" i="3"/>
  <c r="O155" i="3"/>
  <c r="P155" i="3"/>
  <c r="T155" i="3" s="1"/>
  <c r="Y154" i="3"/>
  <c r="X154" i="3"/>
  <c r="W154" i="3"/>
  <c r="U154" i="3"/>
  <c r="S154" i="3"/>
  <c r="O154" i="3"/>
  <c r="P154" i="3"/>
  <c r="T154" i="3" s="1"/>
  <c r="Y153" i="3"/>
  <c r="X153" i="3"/>
  <c r="W153" i="3"/>
  <c r="U153" i="3"/>
  <c r="S153" i="3"/>
  <c r="O153" i="3"/>
  <c r="P153" i="3"/>
  <c r="T153" i="3" s="1"/>
  <c r="Y152" i="3"/>
  <c r="X152" i="3"/>
  <c r="W152" i="3"/>
  <c r="U152" i="3"/>
  <c r="S152" i="3"/>
  <c r="O152" i="3"/>
  <c r="P152" i="3"/>
  <c r="T152" i="3" s="1"/>
  <c r="V152" i="3"/>
  <c r="Y151" i="3"/>
  <c r="X151" i="3"/>
  <c r="W151" i="3"/>
  <c r="U151" i="3"/>
  <c r="S151" i="3"/>
  <c r="O151" i="3"/>
  <c r="P151" i="3" s="1"/>
  <c r="T151" i="3" s="1"/>
  <c r="V151" i="3" s="1"/>
  <c r="Y150" i="3"/>
  <c r="X150" i="3"/>
  <c r="W150" i="3"/>
  <c r="U150" i="3"/>
  <c r="S150" i="3"/>
  <c r="O150" i="3"/>
  <c r="P150" i="3"/>
  <c r="T150" i="3" s="1"/>
  <c r="Y149" i="3"/>
  <c r="X149" i="3"/>
  <c r="W149" i="3"/>
  <c r="U149" i="3"/>
  <c r="S149" i="3"/>
  <c r="O149" i="3"/>
  <c r="P149" i="3" s="1"/>
  <c r="T149" i="3" s="1"/>
  <c r="Y148" i="3"/>
  <c r="X148" i="3"/>
  <c r="W148" i="3"/>
  <c r="U148" i="3"/>
  <c r="S148" i="3"/>
  <c r="O148" i="3"/>
  <c r="P148" i="3" s="1"/>
  <c r="T148" i="3" s="1"/>
  <c r="Y147" i="3"/>
  <c r="X147" i="3"/>
  <c r="W147" i="3"/>
  <c r="U147" i="3"/>
  <c r="S147" i="3"/>
  <c r="O147" i="3"/>
  <c r="P147" i="3" s="1"/>
  <c r="T147" i="3" s="1"/>
  <c r="Y146" i="3"/>
  <c r="X146" i="3"/>
  <c r="W146" i="3"/>
  <c r="U146" i="3"/>
  <c r="S146" i="3"/>
  <c r="O146" i="3"/>
  <c r="P146" i="3" s="1"/>
  <c r="T146" i="3" s="1"/>
  <c r="Y145" i="3"/>
  <c r="X145" i="3"/>
  <c r="W145" i="3"/>
  <c r="U145" i="3"/>
  <c r="S145" i="3"/>
  <c r="O145" i="3"/>
  <c r="P145" i="3" s="1"/>
  <c r="T145" i="3" s="1"/>
  <c r="Y144" i="3"/>
  <c r="X144" i="3"/>
  <c r="W144" i="3"/>
  <c r="U144" i="3"/>
  <c r="S144" i="3"/>
  <c r="O144" i="3"/>
  <c r="P144" i="3" s="1"/>
  <c r="T144" i="3" s="1"/>
  <c r="Y143" i="3"/>
  <c r="X143" i="3"/>
  <c r="W143" i="3"/>
  <c r="U143" i="3"/>
  <c r="S143" i="3"/>
  <c r="O143" i="3"/>
  <c r="P143" i="3" s="1"/>
  <c r="T143" i="3" s="1"/>
  <c r="Y142" i="3"/>
  <c r="X142" i="3"/>
  <c r="W142" i="3"/>
  <c r="U142" i="3"/>
  <c r="S142" i="3"/>
  <c r="O142" i="3"/>
  <c r="P142" i="3" s="1"/>
  <c r="T142" i="3" s="1"/>
  <c r="Y141" i="3"/>
  <c r="X141" i="3"/>
  <c r="W141" i="3"/>
  <c r="U141" i="3"/>
  <c r="S141" i="3"/>
  <c r="O141" i="3"/>
  <c r="P141" i="3" s="1"/>
  <c r="T141" i="3" s="1"/>
  <c r="Y140" i="3"/>
  <c r="X140" i="3"/>
  <c r="W140" i="3"/>
  <c r="U140" i="3"/>
  <c r="S140" i="3"/>
  <c r="O140" i="3"/>
  <c r="P140" i="3" s="1"/>
  <c r="T140" i="3" s="1"/>
  <c r="Y139" i="3"/>
  <c r="X139" i="3"/>
  <c r="W139" i="3"/>
  <c r="U139" i="3"/>
  <c r="S139" i="3"/>
  <c r="O139" i="3"/>
  <c r="P139" i="3" s="1"/>
  <c r="T139" i="3" s="1"/>
  <c r="V139" i="3" s="1"/>
  <c r="Y138" i="3"/>
  <c r="X138" i="3"/>
  <c r="W138" i="3"/>
  <c r="U138" i="3"/>
  <c r="S138" i="3"/>
  <c r="O138" i="3"/>
  <c r="P138" i="3"/>
  <c r="T138" i="3" s="1"/>
  <c r="Y137" i="3"/>
  <c r="X137" i="3"/>
  <c r="W137" i="3"/>
  <c r="U137" i="3"/>
  <c r="S137" i="3"/>
  <c r="O137" i="3"/>
  <c r="P137" i="3"/>
  <c r="T137" i="3" s="1"/>
  <c r="Y136" i="3"/>
  <c r="X136" i="3"/>
  <c r="W136" i="3"/>
  <c r="U136" i="3"/>
  <c r="S136" i="3"/>
  <c r="O136" i="3"/>
  <c r="P136" i="3"/>
  <c r="T136" i="3" s="1"/>
  <c r="Y135" i="3"/>
  <c r="X135" i="3"/>
  <c r="W135" i="3"/>
  <c r="U135" i="3"/>
  <c r="S135" i="3"/>
  <c r="O135" i="3"/>
  <c r="P135" i="3"/>
  <c r="T135" i="3" s="1"/>
  <c r="Y134" i="3"/>
  <c r="X134" i="3"/>
  <c r="W134" i="3"/>
  <c r="U134" i="3"/>
  <c r="S134" i="3"/>
  <c r="O134" i="3"/>
  <c r="P134" i="3"/>
  <c r="T134" i="3" s="1"/>
  <c r="Y133" i="3"/>
  <c r="X133" i="3"/>
  <c r="W133" i="3"/>
  <c r="U133" i="3"/>
  <c r="S133" i="3"/>
  <c r="O133" i="3"/>
  <c r="P133" i="3"/>
  <c r="T133" i="3" s="1"/>
  <c r="Y132" i="3"/>
  <c r="X132" i="3"/>
  <c r="W132" i="3"/>
  <c r="U132" i="3"/>
  <c r="S132" i="3"/>
  <c r="O132" i="3"/>
  <c r="P132" i="3"/>
  <c r="T132" i="3" s="1"/>
  <c r="V132" i="3" s="1"/>
  <c r="Y131" i="3"/>
  <c r="X131" i="3"/>
  <c r="W131" i="3"/>
  <c r="U131" i="3"/>
  <c r="S131" i="3"/>
  <c r="O131" i="3"/>
  <c r="P131" i="3" s="1"/>
  <c r="T131" i="3" s="1"/>
  <c r="V131" i="3" s="1"/>
  <c r="Y130" i="3"/>
  <c r="X130" i="3"/>
  <c r="W130" i="3"/>
  <c r="U130" i="3"/>
  <c r="S130" i="3"/>
  <c r="O130" i="3"/>
  <c r="P130" i="3"/>
  <c r="T130" i="3" s="1"/>
  <c r="Y129" i="3"/>
  <c r="X129" i="3"/>
  <c r="W129" i="3"/>
  <c r="U129" i="3"/>
  <c r="S129" i="3"/>
  <c r="O129" i="3"/>
  <c r="P129" i="3"/>
  <c r="T129" i="3" s="1"/>
  <c r="Y128" i="3"/>
  <c r="X128" i="3"/>
  <c r="W128" i="3"/>
  <c r="U128" i="3"/>
  <c r="S128" i="3"/>
  <c r="O128" i="3"/>
  <c r="P128" i="3"/>
  <c r="T128" i="3" s="1"/>
  <c r="V128" i="3" s="1"/>
  <c r="Y127" i="3"/>
  <c r="X127" i="3"/>
  <c r="W127" i="3"/>
  <c r="U127" i="3"/>
  <c r="S127" i="3"/>
  <c r="O127" i="3"/>
  <c r="P127" i="3" s="1"/>
  <c r="T127" i="3" s="1"/>
  <c r="V127" i="3" s="1"/>
  <c r="Y126" i="3"/>
  <c r="X126" i="3"/>
  <c r="W126" i="3"/>
  <c r="U126" i="3"/>
  <c r="S126" i="3"/>
  <c r="O126" i="3"/>
  <c r="P126" i="3"/>
  <c r="T126" i="3" s="1"/>
  <c r="Y125" i="3"/>
  <c r="X125" i="3"/>
  <c r="W125" i="3"/>
  <c r="U125" i="3"/>
  <c r="S125" i="3"/>
  <c r="O125" i="3"/>
  <c r="P125" i="3"/>
  <c r="T125" i="3" s="1"/>
  <c r="Y124" i="3"/>
  <c r="X124" i="3"/>
  <c r="W124" i="3"/>
  <c r="U124" i="3"/>
  <c r="S124" i="3"/>
  <c r="O124" i="3"/>
  <c r="P124" i="3"/>
  <c r="T124" i="3" s="1"/>
  <c r="Y123" i="3"/>
  <c r="X123" i="3"/>
  <c r="W123" i="3"/>
  <c r="U123" i="3"/>
  <c r="S123" i="3"/>
  <c r="O123" i="3"/>
  <c r="P123" i="3"/>
  <c r="T123" i="3" s="1"/>
  <c r="Y122" i="3"/>
  <c r="X122" i="3"/>
  <c r="W122" i="3"/>
  <c r="U122" i="3"/>
  <c r="S122" i="3"/>
  <c r="O122" i="3"/>
  <c r="P122" i="3"/>
  <c r="T122" i="3" s="1"/>
  <c r="Y121" i="3"/>
  <c r="X121" i="3"/>
  <c r="W121" i="3"/>
  <c r="U121" i="3"/>
  <c r="S121" i="3"/>
  <c r="O121" i="3"/>
  <c r="P121" i="3"/>
  <c r="T121" i="3" s="1"/>
  <c r="Y120" i="3"/>
  <c r="X120" i="3"/>
  <c r="W120" i="3"/>
  <c r="U120" i="3"/>
  <c r="S120" i="3"/>
  <c r="O120" i="3"/>
  <c r="P120" i="3"/>
  <c r="T120" i="3" s="1"/>
  <c r="V120" i="3" s="1"/>
  <c r="Y119" i="3"/>
  <c r="X119" i="3"/>
  <c r="W119" i="3"/>
  <c r="U119" i="3"/>
  <c r="S119" i="3"/>
  <c r="O119" i="3"/>
  <c r="P119" i="3" s="1"/>
  <c r="T119" i="3" s="1"/>
  <c r="V119" i="3" s="1"/>
  <c r="Y118" i="3"/>
  <c r="X118" i="3"/>
  <c r="W118" i="3"/>
  <c r="U118" i="3"/>
  <c r="S118" i="3"/>
  <c r="O118" i="3"/>
  <c r="P118" i="3"/>
  <c r="T118" i="3" s="1"/>
  <c r="Y117" i="3"/>
  <c r="X117" i="3"/>
  <c r="W117" i="3"/>
  <c r="U117" i="3"/>
  <c r="S117" i="3"/>
  <c r="O117" i="3"/>
  <c r="P117" i="3"/>
  <c r="T117" i="3" s="1"/>
  <c r="Y116" i="3"/>
  <c r="X116" i="3"/>
  <c r="W116" i="3"/>
  <c r="U116" i="3"/>
  <c r="S116" i="3"/>
  <c r="O116" i="3"/>
  <c r="P116" i="3"/>
  <c r="T116" i="3" s="1"/>
  <c r="Y115" i="3"/>
  <c r="X115" i="3"/>
  <c r="W115" i="3"/>
  <c r="U115" i="3"/>
  <c r="S115" i="3"/>
  <c r="O115" i="3"/>
  <c r="P115" i="3"/>
  <c r="T115" i="3" s="1"/>
  <c r="Y114" i="3"/>
  <c r="X114" i="3"/>
  <c r="W114" i="3"/>
  <c r="U114" i="3"/>
  <c r="S114" i="3"/>
  <c r="O114" i="3"/>
  <c r="P114" i="3"/>
  <c r="T114" i="3" s="1"/>
  <c r="Y113" i="3"/>
  <c r="X113" i="3"/>
  <c r="W113" i="3"/>
  <c r="U113" i="3"/>
  <c r="S113" i="3"/>
  <c r="O113" i="3"/>
  <c r="P113" i="3"/>
  <c r="T113" i="3" s="1"/>
  <c r="Y112" i="3"/>
  <c r="X112" i="3"/>
  <c r="W112" i="3"/>
  <c r="U112" i="3"/>
  <c r="S112" i="3"/>
  <c r="O112" i="3"/>
  <c r="P112" i="3"/>
  <c r="T112" i="3" s="1"/>
  <c r="Y111" i="3"/>
  <c r="X111" i="3"/>
  <c r="W111" i="3"/>
  <c r="U111" i="3"/>
  <c r="S111" i="3"/>
  <c r="O111" i="3"/>
  <c r="P111" i="3"/>
  <c r="T111" i="3" s="1"/>
  <c r="Y110" i="3"/>
  <c r="X110" i="3"/>
  <c r="W110" i="3"/>
  <c r="U110" i="3"/>
  <c r="S110" i="3"/>
  <c r="O110" i="3"/>
  <c r="P110" i="3"/>
  <c r="T110" i="3" s="1"/>
  <c r="Y109" i="3"/>
  <c r="X109" i="3"/>
  <c r="W109" i="3"/>
  <c r="U109" i="3"/>
  <c r="S109" i="3"/>
  <c r="O109" i="3"/>
  <c r="P109" i="3"/>
  <c r="T109" i="3" s="1"/>
  <c r="Y108" i="3"/>
  <c r="X108" i="3"/>
  <c r="W108" i="3"/>
  <c r="U108" i="3"/>
  <c r="S108" i="3"/>
  <c r="O108" i="3"/>
  <c r="P108" i="3"/>
  <c r="T108" i="3" s="1"/>
  <c r="Y107" i="3"/>
  <c r="X107" i="3"/>
  <c r="W107" i="3"/>
  <c r="U107" i="3"/>
  <c r="S107" i="3"/>
  <c r="O107" i="3"/>
  <c r="P107" i="3"/>
  <c r="T107" i="3" s="1"/>
  <c r="V107" i="3" s="1"/>
  <c r="Y106" i="3"/>
  <c r="X106" i="3"/>
  <c r="W106" i="3"/>
  <c r="U106" i="3"/>
  <c r="S106" i="3"/>
  <c r="O106" i="3"/>
  <c r="P106" i="3" s="1"/>
  <c r="T106" i="3" s="1"/>
  <c r="Y105" i="3"/>
  <c r="X105" i="3"/>
  <c r="W105" i="3"/>
  <c r="U105" i="3"/>
  <c r="S105" i="3"/>
  <c r="O105" i="3"/>
  <c r="P105" i="3" s="1"/>
  <c r="T105" i="3" s="1"/>
  <c r="Y104" i="3"/>
  <c r="X104" i="3"/>
  <c r="W104" i="3"/>
  <c r="U104" i="3"/>
  <c r="S104" i="3"/>
  <c r="O104" i="3"/>
  <c r="P104" i="3" s="1"/>
  <c r="T104" i="3" s="1"/>
  <c r="Y103" i="3"/>
  <c r="X103" i="3"/>
  <c r="W103" i="3"/>
  <c r="U103" i="3"/>
  <c r="S103" i="3"/>
  <c r="O103" i="3"/>
  <c r="P103" i="3" s="1"/>
  <c r="T103" i="3" s="1"/>
  <c r="Y102" i="3"/>
  <c r="X102" i="3"/>
  <c r="W102" i="3"/>
  <c r="U102" i="3"/>
  <c r="S102" i="3"/>
  <c r="O102" i="3"/>
  <c r="P102" i="3" s="1"/>
  <c r="T102" i="3" s="1"/>
  <c r="Y101" i="3"/>
  <c r="X101" i="3"/>
  <c r="W101" i="3"/>
  <c r="U101" i="3"/>
  <c r="S101" i="3"/>
  <c r="O101" i="3"/>
  <c r="P101" i="3" s="1"/>
  <c r="T101" i="3" s="1"/>
  <c r="Y100" i="3"/>
  <c r="X100" i="3"/>
  <c r="W100" i="3"/>
  <c r="U100" i="3"/>
  <c r="S100" i="3"/>
  <c r="O100" i="3"/>
  <c r="P100" i="3" s="1"/>
  <c r="T100" i="3" s="1"/>
  <c r="V100" i="3" s="1"/>
  <c r="Y99" i="3"/>
  <c r="X99" i="3"/>
  <c r="W99" i="3"/>
  <c r="U99" i="3"/>
  <c r="S99" i="3"/>
  <c r="O99" i="3"/>
  <c r="P99" i="3"/>
  <c r="T99" i="3" s="1"/>
  <c r="V99" i="3" s="1"/>
  <c r="Y98" i="3"/>
  <c r="X98" i="3"/>
  <c r="W98" i="3"/>
  <c r="U98" i="3"/>
  <c r="S98" i="3"/>
  <c r="O98" i="3"/>
  <c r="P98" i="3" s="1"/>
  <c r="T98" i="3" s="1"/>
  <c r="Y97" i="3"/>
  <c r="X97" i="3"/>
  <c r="W97" i="3"/>
  <c r="U97" i="3"/>
  <c r="S97" i="3"/>
  <c r="O97" i="3"/>
  <c r="P97" i="3" s="1"/>
  <c r="T97" i="3" s="1"/>
  <c r="Y96" i="3"/>
  <c r="X96" i="3"/>
  <c r="W96" i="3"/>
  <c r="U96" i="3"/>
  <c r="S96" i="3"/>
  <c r="O96" i="3"/>
  <c r="P96" i="3" s="1"/>
  <c r="T96" i="3" s="1"/>
  <c r="V96" i="3" s="1"/>
  <c r="Y95" i="3"/>
  <c r="X95" i="3"/>
  <c r="W95" i="3"/>
  <c r="U95" i="3"/>
  <c r="S95" i="3"/>
  <c r="O95" i="3"/>
  <c r="P95" i="3"/>
  <c r="T95" i="3" s="1"/>
  <c r="V95" i="3" s="1"/>
  <c r="Y94" i="3"/>
  <c r="X94" i="3"/>
  <c r="W94" i="3"/>
  <c r="U94" i="3"/>
  <c r="S94" i="3"/>
  <c r="O94" i="3"/>
  <c r="P94" i="3" s="1"/>
  <c r="T94" i="3" s="1"/>
  <c r="Y93" i="3"/>
  <c r="X93" i="3"/>
  <c r="W93" i="3"/>
  <c r="U93" i="3"/>
  <c r="S93" i="3"/>
  <c r="O93" i="3"/>
  <c r="P93" i="3" s="1"/>
  <c r="T93" i="3" s="1"/>
  <c r="Y92" i="3"/>
  <c r="X92" i="3"/>
  <c r="W92" i="3"/>
  <c r="U92" i="3"/>
  <c r="S92" i="3"/>
  <c r="O92" i="3"/>
  <c r="P92" i="3" s="1"/>
  <c r="T92" i="3" s="1"/>
  <c r="Y91" i="3"/>
  <c r="X91" i="3"/>
  <c r="W91" i="3"/>
  <c r="U91" i="3"/>
  <c r="S91" i="3"/>
  <c r="O91" i="3"/>
  <c r="P91" i="3" s="1"/>
  <c r="T91" i="3" s="1"/>
  <c r="Y90" i="3"/>
  <c r="X90" i="3"/>
  <c r="W90" i="3"/>
  <c r="U90" i="3"/>
  <c r="S90" i="3"/>
  <c r="O90" i="3"/>
  <c r="P90" i="3" s="1"/>
  <c r="T90" i="3" s="1"/>
  <c r="Y89" i="3"/>
  <c r="X89" i="3"/>
  <c r="W89" i="3"/>
  <c r="U89" i="3"/>
  <c r="S89" i="3"/>
  <c r="O89" i="3"/>
  <c r="P89" i="3" s="1"/>
  <c r="T89" i="3" s="1"/>
  <c r="Y88" i="3"/>
  <c r="X88" i="3"/>
  <c r="W88" i="3"/>
  <c r="U88" i="3"/>
  <c r="S88" i="3"/>
  <c r="O88" i="3"/>
  <c r="P88" i="3" s="1"/>
  <c r="T88" i="3" s="1"/>
  <c r="V88" i="3" s="1"/>
  <c r="Y87" i="3"/>
  <c r="X87" i="3"/>
  <c r="W87" i="3"/>
  <c r="U87" i="3"/>
  <c r="S87" i="3"/>
  <c r="O87" i="3"/>
  <c r="P87" i="3"/>
  <c r="T87" i="3" s="1"/>
  <c r="V87" i="3" s="1"/>
  <c r="Y86" i="3"/>
  <c r="X86" i="3"/>
  <c r="W86" i="3"/>
  <c r="U86" i="3"/>
  <c r="S86" i="3"/>
  <c r="O86" i="3"/>
  <c r="P86" i="3" s="1"/>
  <c r="T86" i="3" s="1"/>
  <c r="Y85" i="3"/>
  <c r="X85" i="3"/>
  <c r="W85" i="3"/>
  <c r="U85" i="3"/>
  <c r="S85" i="3"/>
  <c r="O85" i="3"/>
  <c r="P85" i="3" s="1"/>
  <c r="T85" i="3" s="1"/>
  <c r="Y84" i="3"/>
  <c r="X84" i="3"/>
  <c r="W84" i="3"/>
  <c r="U84" i="3"/>
  <c r="S84" i="3"/>
  <c r="O84" i="3"/>
  <c r="P84" i="3" s="1"/>
  <c r="T84" i="3" s="1"/>
  <c r="Y83" i="3"/>
  <c r="X83" i="3"/>
  <c r="W83" i="3"/>
  <c r="U83" i="3"/>
  <c r="S83" i="3"/>
  <c r="O83" i="3"/>
  <c r="P83" i="3" s="1"/>
  <c r="T83" i="3" s="1"/>
  <c r="Y82" i="3"/>
  <c r="X82" i="3"/>
  <c r="W82" i="3"/>
  <c r="U82" i="3"/>
  <c r="S82" i="3"/>
  <c r="O82" i="3"/>
  <c r="P82" i="3" s="1"/>
  <c r="T82" i="3" s="1"/>
  <c r="Y81" i="3"/>
  <c r="X81" i="3"/>
  <c r="W81" i="3"/>
  <c r="U81" i="3"/>
  <c r="S81" i="3"/>
  <c r="O81" i="3"/>
  <c r="P81" i="3" s="1"/>
  <c r="T81" i="3" s="1"/>
  <c r="Y80" i="3"/>
  <c r="X80" i="3"/>
  <c r="W80" i="3"/>
  <c r="U80" i="3"/>
  <c r="S80" i="3"/>
  <c r="O80" i="3"/>
  <c r="P80" i="3" s="1"/>
  <c r="T80" i="3" s="1"/>
  <c r="Y79" i="3"/>
  <c r="X79" i="3"/>
  <c r="W79" i="3"/>
  <c r="U79" i="3"/>
  <c r="S79" i="3"/>
  <c r="O79" i="3"/>
  <c r="P79" i="3" s="1"/>
  <c r="T79" i="3" s="1"/>
  <c r="Y78" i="3"/>
  <c r="X78" i="3"/>
  <c r="W78" i="3"/>
  <c r="U78" i="3"/>
  <c r="S78" i="3"/>
  <c r="O78" i="3"/>
  <c r="P78" i="3" s="1"/>
  <c r="T78" i="3" s="1"/>
  <c r="Y77" i="3"/>
  <c r="X77" i="3"/>
  <c r="W77" i="3"/>
  <c r="U77" i="3"/>
  <c r="S77" i="3"/>
  <c r="O77" i="3"/>
  <c r="P77" i="3" s="1"/>
  <c r="T77" i="3" s="1"/>
  <c r="Y76" i="3"/>
  <c r="X76" i="3"/>
  <c r="W76" i="3"/>
  <c r="U76" i="3"/>
  <c r="S76" i="3"/>
  <c r="O76" i="3"/>
  <c r="P76" i="3" s="1"/>
  <c r="T76" i="3" s="1"/>
  <c r="Y75" i="3"/>
  <c r="X75" i="3"/>
  <c r="W75" i="3"/>
  <c r="U75" i="3"/>
  <c r="S75" i="3"/>
  <c r="O75" i="3"/>
  <c r="P75" i="3" s="1"/>
  <c r="T75" i="3" s="1"/>
  <c r="V75" i="3" s="1"/>
  <c r="Y74" i="3"/>
  <c r="X74" i="3"/>
  <c r="W74" i="3"/>
  <c r="U74" i="3"/>
  <c r="S74" i="3"/>
  <c r="O74" i="3"/>
  <c r="P74" i="3"/>
  <c r="T74" i="3" s="1"/>
  <c r="Y73" i="3"/>
  <c r="X73" i="3"/>
  <c r="W73" i="3"/>
  <c r="U73" i="3"/>
  <c r="S73" i="3"/>
  <c r="O73" i="3"/>
  <c r="P73" i="3"/>
  <c r="T73" i="3" s="1"/>
  <c r="Y72" i="3"/>
  <c r="X72" i="3"/>
  <c r="W72" i="3"/>
  <c r="U72" i="3"/>
  <c r="S72" i="3"/>
  <c r="O72" i="3"/>
  <c r="P72" i="3"/>
  <c r="T72" i="3" s="1"/>
  <c r="Y71" i="3"/>
  <c r="X71" i="3"/>
  <c r="W71" i="3"/>
  <c r="U71" i="3"/>
  <c r="S71" i="3"/>
  <c r="O71" i="3"/>
  <c r="P71" i="3"/>
  <c r="T71" i="3" s="1"/>
  <c r="Y70" i="3"/>
  <c r="X70" i="3"/>
  <c r="W70" i="3"/>
  <c r="U70" i="3"/>
  <c r="S70" i="3"/>
  <c r="O70" i="3"/>
  <c r="P70" i="3"/>
  <c r="T70" i="3" s="1"/>
  <c r="Y69" i="3"/>
  <c r="X69" i="3"/>
  <c r="W69" i="3"/>
  <c r="U69" i="3"/>
  <c r="S69" i="3"/>
  <c r="O69" i="3"/>
  <c r="P69" i="3"/>
  <c r="T69" i="3" s="1"/>
  <c r="Y68" i="3"/>
  <c r="X68" i="3"/>
  <c r="W68" i="3"/>
  <c r="U68" i="3"/>
  <c r="S68" i="3"/>
  <c r="O68" i="3"/>
  <c r="P68" i="3"/>
  <c r="T68" i="3" s="1"/>
  <c r="V68" i="3" s="1"/>
  <c r="Y67" i="3"/>
  <c r="X67" i="3"/>
  <c r="W67" i="3"/>
  <c r="U67" i="3"/>
  <c r="S67" i="3"/>
  <c r="O67" i="3"/>
  <c r="P67" i="3" s="1"/>
  <c r="T67" i="3" s="1"/>
  <c r="V67" i="3" s="1"/>
  <c r="Y66" i="3"/>
  <c r="X66" i="3"/>
  <c r="W66" i="3"/>
  <c r="U66" i="3"/>
  <c r="S66" i="3"/>
  <c r="O66" i="3"/>
  <c r="P66" i="3"/>
  <c r="T66" i="3" s="1"/>
  <c r="Y65" i="3"/>
  <c r="X65" i="3"/>
  <c r="W65" i="3"/>
  <c r="U65" i="3"/>
  <c r="S65" i="3"/>
  <c r="O65" i="3"/>
  <c r="P65" i="3"/>
  <c r="T65" i="3" s="1"/>
  <c r="Y64" i="3"/>
  <c r="X64" i="3"/>
  <c r="W64" i="3"/>
  <c r="U64" i="3"/>
  <c r="S64" i="3"/>
  <c r="O64" i="3"/>
  <c r="P64" i="3"/>
  <c r="T64" i="3" s="1"/>
  <c r="Y63" i="3"/>
  <c r="X63" i="3"/>
  <c r="W63" i="3"/>
  <c r="U63" i="3"/>
  <c r="S63" i="3"/>
  <c r="O63" i="3"/>
  <c r="P63" i="3"/>
  <c r="T63" i="3" s="1"/>
  <c r="V63" i="3" s="1"/>
  <c r="Y62" i="3"/>
  <c r="X62" i="3"/>
  <c r="W62" i="3"/>
  <c r="U62" i="3"/>
  <c r="S62" i="3"/>
  <c r="O62" i="3"/>
  <c r="P62" i="3" s="1"/>
  <c r="T62" i="3" s="1"/>
  <c r="Y61" i="3"/>
  <c r="X61" i="3"/>
  <c r="W61" i="3"/>
  <c r="U61" i="3"/>
  <c r="S61" i="3"/>
  <c r="O61" i="3"/>
  <c r="P61" i="3" s="1"/>
  <c r="T61" i="3" s="1"/>
  <c r="Y60" i="3"/>
  <c r="X60" i="3"/>
  <c r="W60" i="3"/>
  <c r="U60" i="3"/>
  <c r="S60" i="3"/>
  <c r="O60" i="3"/>
  <c r="P60" i="3" s="1"/>
  <c r="T60" i="3" s="1"/>
  <c r="V60" i="3" s="1"/>
  <c r="Y59" i="3"/>
  <c r="X59" i="3"/>
  <c r="W59" i="3"/>
  <c r="U59" i="3"/>
  <c r="S59" i="3"/>
  <c r="O59" i="3"/>
  <c r="P59" i="3"/>
  <c r="T59" i="3" s="1"/>
  <c r="V59" i="3" s="1"/>
  <c r="Y58" i="3"/>
  <c r="X58" i="3"/>
  <c r="W58" i="3"/>
  <c r="U58" i="3"/>
  <c r="S58" i="3"/>
  <c r="O58" i="3"/>
  <c r="P58" i="3" s="1"/>
  <c r="T58" i="3" s="1"/>
  <c r="Y57" i="3"/>
  <c r="X57" i="3"/>
  <c r="W57" i="3"/>
  <c r="U57" i="3"/>
  <c r="S57" i="3"/>
  <c r="O57" i="3"/>
  <c r="P57" i="3" s="1"/>
  <c r="T57" i="3" s="1"/>
  <c r="Y56" i="3"/>
  <c r="X56" i="3"/>
  <c r="W56" i="3"/>
  <c r="U56" i="3"/>
  <c r="S56" i="3"/>
  <c r="O56" i="3"/>
  <c r="P56" i="3" s="1"/>
  <c r="T56" i="3" s="1"/>
  <c r="Y55" i="3"/>
  <c r="X55" i="3"/>
  <c r="W55" i="3"/>
  <c r="U55" i="3"/>
  <c r="S55" i="3"/>
  <c r="O55" i="3"/>
  <c r="P55" i="3" s="1"/>
  <c r="T55" i="3" s="1"/>
  <c r="Y54" i="3"/>
  <c r="X54" i="3"/>
  <c r="W54" i="3"/>
  <c r="U54" i="3"/>
  <c r="S54" i="3"/>
  <c r="O54" i="3"/>
  <c r="P54" i="3" s="1"/>
  <c r="T54" i="3" s="1"/>
  <c r="Y53" i="3"/>
  <c r="X53" i="3"/>
  <c r="W53" i="3"/>
  <c r="U53" i="3"/>
  <c r="S53" i="3"/>
  <c r="O53" i="3"/>
  <c r="P53" i="3" s="1"/>
  <c r="T53" i="3" s="1"/>
  <c r="Y52" i="3"/>
  <c r="X52" i="3"/>
  <c r="W52" i="3"/>
  <c r="U52" i="3"/>
  <c r="S52" i="3"/>
  <c r="O52" i="3"/>
  <c r="P52" i="3" s="1"/>
  <c r="T52" i="3" s="1"/>
  <c r="Y51" i="3"/>
  <c r="X51" i="3"/>
  <c r="W51" i="3"/>
  <c r="U51" i="3"/>
  <c r="S51" i="3"/>
  <c r="O51" i="3"/>
  <c r="P51" i="3" s="1"/>
  <c r="T51" i="3" s="1"/>
  <c r="Y50" i="3"/>
  <c r="X50" i="3"/>
  <c r="W50" i="3"/>
  <c r="U50" i="3"/>
  <c r="S50" i="3"/>
  <c r="O50" i="3"/>
  <c r="P50" i="3" s="1"/>
  <c r="T50" i="3" s="1"/>
  <c r="Y49" i="3"/>
  <c r="X49" i="3"/>
  <c r="W49" i="3"/>
  <c r="U49" i="3"/>
  <c r="S49" i="3"/>
  <c r="O49" i="3"/>
  <c r="P49" i="3" s="1"/>
  <c r="T49" i="3" s="1"/>
  <c r="Y48" i="3"/>
  <c r="X48" i="3"/>
  <c r="W48" i="3"/>
  <c r="U48" i="3"/>
  <c r="S48" i="3"/>
  <c r="O48" i="3"/>
  <c r="P48" i="3" s="1"/>
  <c r="T48" i="3" s="1"/>
  <c r="Y47" i="3"/>
  <c r="X47" i="3"/>
  <c r="W47" i="3"/>
  <c r="U47" i="3"/>
  <c r="S47" i="3"/>
  <c r="O47" i="3"/>
  <c r="P47" i="3" s="1"/>
  <c r="T47" i="3" s="1"/>
  <c r="V47" i="3" s="1"/>
  <c r="Y46" i="3"/>
  <c r="X46" i="3"/>
  <c r="W46" i="3"/>
  <c r="U46" i="3"/>
  <c r="S46" i="3"/>
  <c r="O46" i="3"/>
  <c r="P46" i="3"/>
  <c r="T46" i="3" s="1"/>
  <c r="Y45" i="3"/>
  <c r="X45" i="3"/>
  <c r="W45" i="3"/>
  <c r="U45" i="3"/>
  <c r="S45" i="3"/>
  <c r="O45" i="3"/>
  <c r="P45" i="3"/>
  <c r="T45" i="3" s="1"/>
  <c r="Y44" i="3"/>
  <c r="X44" i="3"/>
  <c r="W44" i="3"/>
  <c r="U44" i="3"/>
  <c r="S44" i="3"/>
  <c r="O44" i="3"/>
  <c r="P44" i="3"/>
  <c r="T44" i="3" s="1"/>
  <c r="V44" i="3" s="1"/>
  <c r="Y43" i="3"/>
  <c r="X43" i="3"/>
  <c r="W43" i="3"/>
  <c r="U43" i="3"/>
  <c r="S43" i="3"/>
  <c r="O43" i="3"/>
  <c r="P43" i="3" s="1"/>
  <c r="T43" i="3" s="1"/>
  <c r="V43" i="3" s="1"/>
  <c r="Y42" i="3"/>
  <c r="X42" i="3"/>
  <c r="W42" i="3"/>
  <c r="U42" i="3"/>
  <c r="S42" i="3"/>
  <c r="O42" i="3"/>
  <c r="P42" i="3"/>
  <c r="T42" i="3" s="1"/>
  <c r="Y41" i="3"/>
  <c r="X41" i="3"/>
  <c r="W41" i="3"/>
  <c r="U41" i="3"/>
  <c r="S41" i="3"/>
  <c r="O41" i="3"/>
  <c r="P41" i="3"/>
  <c r="T41" i="3" s="1"/>
  <c r="Y40" i="3"/>
  <c r="X40" i="3"/>
  <c r="W40" i="3"/>
  <c r="U40" i="3"/>
  <c r="S40" i="3"/>
  <c r="O40" i="3"/>
  <c r="P40" i="3"/>
  <c r="T40" i="3" s="1"/>
  <c r="Y39" i="3"/>
  <c r="X39" i="3"/>
  <c r="W39" i="3"/>
  <c r="U39" i="3"/>
  <c r="S39" i="3"/>
  <c r="O39" i="3"/>
  <c r="P39" i="3"/>
  <c r="T39" i="3" s="1"/>
  <c r="Y38" i="3"/>
  <c r="X38" i="3"/>
  <c r="W38" i="3"/>
  <c r="U38" i="3"/>
  <c r="S38" i="3"/>
  <c r="O38" i="3"/>
  <c r="P38" i="3"/>
  <c r="T38" i="3" s="1"/>
  <c r="Y37" i="3"/>
  <c r="X37" i="3"/>
  <c r="W37" i="3"/>
  <c r="U37" i="3"/>
  <c r="S37" i="3"/>
  <c r="O37" i="3"/>
  <c r="P37" i="3"/>
  <c r="T37" i="3" s="1"/>
  <c r="Y36" i="3"/>
  <c r="X36" i="3"/>
  <c r="W36" i="3"/>
  <c r="U36" i="3"/>
  <c r="S36" i="3"/>
  <c r="O36" i="3"/>
  <c r="P36" i="3"/>
  <c r="T36" i="3" s="1"/>
  <c r="Y35" i="3"/>
  <c r="X35" i="3"/>
  <c r="W35" i="3"/>
  <c r="U35" i="3"/>
  <c r="S35" i="3"/>
  <c r="O35" i="3"/>
  <c r="P35" i="3"/>
  <c r="T35" i="3" s="1"/>
  <c r="Y34" i="3"/>
  <c r="X34" i="3"/>
  <c r="W34" i="3"/>
  <c r="U34" i="3"/>
  <c r="S34" i="3"/>
  <c r="O34" i="3"/>
  <c r="P34" i="3"/>
  <c r="T34" i="3" s="1"/>
  <c r="Y33" i="3"/>
  <c r="X33" i="3"/>
  <c r="W33" i="3"/>
  <c r="U33" i="3"/>
  <c r="S33" i="3"/>
  <c r="O33" i="3"/>
  <c r="P33" i="3"/>
  <c r="T33" i="3" s="1"/>
  <c r="Y32" i="3"/>
  <c r="X32" i="3"/>
  <c r="W32" i="3"/>
  <c r="U32" i="3"/>
  <c r="S32" i="3"/>
  <c r="O32" i="3"/>
  <c r="P32" i="3"/>
  <c r="T32" i="3" s="1"/>
  <c r="Y31" i="3"/>
  <c r="X31" i="3"/>
  <c r="W31" i="3"/>
  <c r="U31" i="3"/>
  <c r="S31" i="3"/>
  <c r="O31" i="3"/>
  <c r="P31" i="3"/>
  <c r="T31" i="3" s="1"/>
  <c r="Y30" i="3"/>
  <c r="X30" i="3"/>
  <c r="W30" i="3"/>
  <c r="U30" i="3"/>
  <c r="S30" i="3"/>
  <c r="O30" i="3"/>
  <c r="P30" i="3"/>
  <c r="T30" i="3" s="1"/>
  <c r="Y29" i="3"/>
  <c r="X29" i="3"/>
  <c r="W29" i="3"/>
  <c r="U29" i="3"/>
  <c r="S29" i="3"/>
  <c r="O29" i="3"/>
  <c r="P29" i="3"/>
  <c r="T29" i="3" s="1"/>
  <c r="Y28" i="3"/>
  <c r="X28" i="3"/>
  <c r="W28" i="3"/>
  <c r="U28" i="3"/>
  <c r="S28" i="3"/>
  <c r="O28" i="3"/>
  <c r="P28" i="3"/>
  <c r="T28" i="3" s="1"/>
  <c r="Y27" i="3"/>
  <c r="X27" i="3"/>
  <c r="W27" i="3"/>
  <c r="U27" i="3"/>
  <c r="S27" i="3"/>
  <c r="O27" i="3"/>
  <c r="P27" i="3"/>
  <c r="T27" i="3" s="1"/>
  <c r="Y26" i="3"/>
  <c r="X26" i="3"/>
  <c r="W26" i="3"/>
  <c r="U26" i="3"/>
  <c r="S26" i="3"/>
  <c r="O26" i="3"/>
  <c r="P26" i="3"/>
  <c r="T26" i="3" s="1"/>
  <c r="Y25" i="3"/>
  <c r="X25" i="3"/>
  <c r="W25" i="3"/>
  <c r="U25" i="3"/>
  <c r="S25" i="3"/>
  <c r="O25" i="3"/>
  <c r="P25" i="3"/>
  <c r="T25" i="3" s="1"/>
  <c r="Y24" i="3"/>
  <c r="X24" i="3"/>
  <c r="W24" i="3"/>
  <c r="U24" i="3"/>
  <c r="S24" i="3"/>
  <c r="O24" i="3"/>
  <c r="P24" i="3"/>
  <c r="T24" i="3" s="1"/>
  <c r="Y23" i="3"/>
  <c r="X23" i="3"/>
  <c r="W23" i="3"/>
  <c r="U23" i="3"/>
  <c r="S23" i="3"/>
  <c r="O23" i="3"/>
  <c r="P23" i="3"/>
  <c r="T23" i="3" s="1"/>
  <c r="V23" i="3" s="1"/>
  <c r="Y22" i="3"/>
  <c r="X22" i="3"/>
  <c r="W22" i="3"/>
  <c r="U22" i="3"/>
  <c r="S22" i="3"/>
  <c r="O22" i="3"/>
  <c r="P22" i="3" s="1"/>
  <c r="T22" i="3" s="1"/>
  <c r="Y21" i="3"/>
  <c r="X21" i="3"/>
  <c r="W21" i="3"/>
  <c r="U21" i="3"/>
  <c r="S21" i="3"/>
  <c r="O21" i="3"/>
  <c r="P21" i="3" s="1"/>
  <c r="T21" i="3" s="1"/>
  <c r="Y20" i="3"/>
  <c r="X20" i="3"/>
  <c r="W20" i="3"/>
  <c r="U20" i="3"/>
  <c r="S20" i="3"/>
  <c r="O20" i="3"/>
  <c r="P20" i="3" s="1"/>
  <c r="T20" i="3" s="1"/>
  <c r="Y19" i="3"/>
  <c r="X19" i="3"/>
  <c r="W19" i="3"/>
  <c r="U19" i="3"/>
  <c r="S19" i="3"/>
  <c r="O19" i="3"/>
  <c r="P19" i="3" s="1"/>
  <c r="T19" i="3" s="1"/>
  <c r="V19" i="3" s="1"/>
  <c r="Y18" i="3"/>
  <c r="X18" i="3"/>
  <c r="W18" i="3"/>
  <c r="U18" i="3"/>
  <c r="S18" i="3"/>
  <c r="O18" i="3"/>
  <c r="P18" i="3"/>
  <c r="T18" i="3" s="1"/>
  <c r="Y17" i="3"/>
  <c r="X17" i="3"/>
  <c r="W17" i="3"/>
  <c r="U17" i="3"/>
  <c r="S17" i="3"/>
  <c r="O17" i="3"/>
  <c r="P17" i="3"/>
  <c r="T17" i="3" s="1"/>
  <c r="Y16" i="3"/>
  <c r="X16" i="3"/>
  <c r="W16" i="3"/>
  <c r="U16" i="3"/>
  <c r="S16" i="3"/>
  <c r="O16" i="3"/>
  <c r="P16" i="3"/>
  <c r="T16" i="3" s="1"/>
  <c r="Y15" i="3"/>
  <c r="X15" i="3"/>
  <c r="W15" i="3"/>
  <c r="U15" i="3"/>
  <c r="S15" i="3"/>
  <c r="O15" i="3"/>
  <c r="P15" i="3"/>
  <c r="T15" i="3" s="1"/>
  <c r="Y14" i="3"/>
  <c r="X14" i="3"/>
  <c r="W14" i="3"/>
  <c r="U14" i="3"/>
  <c r="S14" i="3"/>
  <c r="O14" i="3"/>
  <c r="P14" i="3"/>
  <c r="T14" i="3" s="1"/>
  <c r="Y13" i="3"/>
  <c r="X13" i="3"/>
  <c r="W13" i="3"/>
  <c r="U13" i="3"/>
  <c r="S13" i="3"/>
  <c r="O13" i="3"/>
  <c r="P13" i="3"/>
  <c r="T13" i="3" s="1"/>
  <c r="Y12" i="3"/>
  <c r="X12" i="3"/>
  <c r="W12" i="3"/>
  <c r="U12" i="3"/>
  <c r="S12" i="3"/>
  <c r="O12" i="3"/>
  <c r="P12" i="3"/>
  <c r="T12" i="3" s="1"/>
  <c r="Y11" i="3"/>
  <c r="X11" i="3"/>
  <c r="W11" i="3"/>
  <c r="U11" i="3"/>
  <c r="S11" i="3"/>
  <c r="O11" i="3"/>
  <c r="P11" i="3"/>
  <c r="T11" i="3" s="1"/>
  <c r="Y10" i="3"/>
  <c r="X10" i="3"/>
  <c r="W10" i="3"/>
  <c r="U10" i="3"/>
  <c r="S10" i="3"/>
  <c r="O10" i="3"/>
  <c r="P10" i="3"/>
  <c r="T10" i="3" s="1"/>
  <c r="Y9" i="3"/>
  <c r="X9" i="3"/>
  <c r="W9" i="3"/>
  <c r="U9" i="3"/>
  <c r="S9" i="3"/>
  <c r="O9" i="3"/>
  <c r="P9" i="3"/>
  <c r="T9" i="3" s="1"/>
  <c r="Y8" i="3"/>
  <c r="X8" i="3"/>
  <c r="W8" i="3"/>
  <c r="U8" i="3"/>
  <c r="S8" i="3"/>
  <c r="O8" i="3"/>
  <c r="P8" i="3"/>
  <c r="T8" i="3" s="1"/>
  <c r="Y7" i="3"/>
  <c r="X7" i="3"/>
  <c r="W7" i="3"/>
  <c r="U7" i="3"/>
  <c r="S7" i="3"/>
  <c r="O7" i="3"/>
  <c r="P7" i="3"/>
  <c r="T7" i="3" s="1"/>
  <c r="Y6" i="3"/>
  <c r="X6" i="3"/>
  <c r="W6" i="3"/>
  <c r="U6" i="3"/>
  <c r="S6" i="3"/>
  <c r="O6" i="3"/>
  <c r="P6" i="3"/>
  <c r="T6" i="3" s="1"/>
  <c r="Y5" i="3"/>
  <c r="X5" i="3"/>
  <c r="W5" i="3"/>
  <c r="U5" i="3"/>
  <c r="T5" i="3"/>
  <c r="S5" i="3"/>
  <c r="O5" i="3"/>
  <c r="P5" i="3" s="1"/>
  <c r="Y4" i="3"/>
  <c r="X4" i="3"/>
  <c r="W4" i="3"/>
  <c r="U4" i="3"/>
  <c r="S4" i="3"/>
  <c r="O4" i="3"/>
  <c r="P4" i="3"/>
  <c r="T4" i="3"/>
  <c r="Y3" i="3"/>
  <c r="X3" i="3"/>
  <c r="W3" i="3"/>
  <c r="U3" i="3"/>
  <c r="S3" i="3"/>
  <c r="O3" i="3"/>
  <c r="P3" i="3"/>
  <c r="T3" i="3" s="1"/>
  <c r="V3" i="3" s="1"/>
  <c r="Y2" i="3"/>
  <c r="X2" i="3"/>
  <c r="W2" i="3"/>
  <c r="U2" i="3"/>
  <c r="S2" i="3"/>
  <c r="O2" i="3"/>
  <c r="P2" i="3" s="1"/>
  <c r="T2" i="3" s="1"/>
  <c r="X294" i="2"/>
  <c r="W294" i="2"/>
  <c r="V294" i="2"/>
  <c r="U294" i="2" s="1"/>
  <c r="T294" i="2"/>
  <c r="X293" i="2"/>
  <c r="W293" i="2"/>
  <c r="V293" i="2"/>
  <c r="U293" i="2" s="1"/>
  <c r="T293" i="2"/>
  <c r="X292" i="2"/>
  <c r="W292" i="2"/>
  <c r="V292" i="2"/>
  <c r="U292" i="2" s="1"/>
  <c r="T292" i="2"/>
  <c r="X291" i="2"/>
  <c r="W291" i="2"/>
  <c r="V291" i="2"/>
  <c r="U291" i="2" s="1"/>
  <c r="T291" i="2"/>
  <c r="X290" i="2"/>
  <c r="W290" i="2"/>
  <c r="V290" i="2"/>
  <c r="U290" i="2" s="1"/>
  <c r="T290" i="2"/>
  <c r="X289" i="2"/>
  <c r="W289" i="2"/>
  <c r="V289" i="2"/>
  <c r="U289" i="2" s="1"/>
  <c r="T289" i="2"/>
  <c r="X288" i="2"/>
  <c r="W288" i="2"/>
  <c r="V288" i="2"/>
  <c r="U288" i="2"/>
  <c r="T288" i="2"/>
  <c r="X287" i="2"/>
  <c r="W287" i="2"/>
  <c r="V287" i="2"/>
  <c r="U287" i="2" s="1"/>
  <c r="T287" i="2"/>
  <c r="X286" i="2"/>
  <c r="W286" i="2"/>
  <c r="V286" i="2"/>
  <c r="U286" i="2" s="1"/>
  <c r="T286" i="2"/>
  <c r="X285" i="2"/>
  <c r="W285" i="2"/>
  <c r="V285" i="2"/>
  <c r="U285" i="2" s="1"/>
  <c r="T285" i="2"/>
  <c r="X284" i="2"/>
  <c r="W284" i="2"/>
  <c r="V284" i="2"/>
  <c r="U284" i="2" s="1"/>
  <c r="T284" i="2"/>
  <c r="X283" i="2"/>
  <c r="W283" i="2"/>
  <c r="V283" i="2"/>
  <c r="U283" i="2" s="1"/>
  <c r="T283" i="2"/>
  <c r="X282" i="2"/>
  <c r="W282" i="2"/>
  <c r="V282" i="2"/>
  <c r="U282" i="2" s="1"/>
  <c r="T282" i="2"/>
  <c r="X281" i="2"/>
  <c r="W281" i="2"/>
  <c r="V281" i="2"/>
  <c r="U281" i="2" s="1"/>
  <c r="T281" i="2"/>
  <c r="X280" i="2"/>
  <c r="W280" i="2"/>
  <c r="V280" i="2"/>
  <c r="U280" i="2"/>
  <c r="T280" i="2"/>
  <c r="X279" i="2"/>
  <c r="W279" i="2"/>
  <c r="V279" i="2"/>
  <c r="U279" i="2" s="1"/>
  <c r="T279" i="2"/>
  <c r="X278" i="2"/>
  <c r="W278" i="2"/>
  <c r="V278" i="2"/>
  <c r="U278" i="2" s="1"/>
  <c r="T278" i="2"/>
  <c r="X277" i="2"/>
  <c r="W277" i="2"/>
  <c r="V277" i="2"/>
  <c r="U277" i="2" s="1"/>
  <c r="T277" i="2"/>
  <c r="X276" i="2"/>
  <c r="W276" i="2"/>
  <c r="V276" i="2"/>
  <c r="U276" i="2" s="1"/>
  <c r="T276" i="2"/>
  <c r="X275" i="2"/>
  <c r="W275" i="2"/>
  <c r="V275" i="2"/>
  <c r="U275" i="2" s="1"/>
  <c r="T275" i="2"/>
  <c r="X274" i="2"/>
  <c r="W274" i="2"/>
  <c r="V274" i="2"/>
  <c r="U274" i="2" s="1"/>
  <c r="T274" i="2"/>
  <c r="X273" i="2"/>
  <c r="W273" i="2"/>
  <c r="V273" i="2"/>
  <c r="U273" i="2" s="1"/>
  <c r="T273" i="2"/>
  <c r="X272" i="2"/>
  <c r="W272" i="2"/>
  <c r="V272" i="2"/>
  <c r="U272" i="2"/>
  <c r="T272" i="2"/>
  <c r="X271" i="2"/>
  <c r="W271" i="2"/>
  <c r="V271" i="2"/>
  <c r="U271" i="2" s="1"/>
  <c r="T271" i="2"/>
  <c r="X270" i="2"/>
  <c r="W270" i="2"/>
  <c r="V270" i="2"/>
  <c r="U270" i="2" s="1"/>
  <c r="T270" i="2"/>
  <c r="X269" i="2"/>
  <c r="W269" i="2"/>
  <c r="V269" i="2"/>
  <c r="U269" i="2" s="1"/>
  <c r="T269" i="2"/>
  <c r="X268" i="2"/>
  <c r="W268" i="2"/>
  <c r="V268" i="2"/>
  <c r="U268" i="2" s="1"/>
  <c r="T268" i="2"/>
  <c r="X267" i="2"/>
  <c r="W267" i="2"/>
  <c r="V267" i="2"/>
  <c r="U267" i="2" s="1"/>
  <c r="T267" i="2"/>
  <c r="X266" i="2"/>
  <c r="W266" i="2"/>
  <c r="V266" i="2"/>
  <c r="U266" i="2" s="1"/>
  <c r="T266" i="2"/>
  <c r="X265" i="2"/>
  <c r="W265" i="2"/>
  <c r="V265" i="2"/>
  <c r="U265" i="2" s="1"/>
  <c r="T265" i="2"/>
  <c r="X264" i="2"/>
  <c r="W264" i="2"/>
  <c r="V264" i="2"/>
  <c r="U264" i="2"/>
  <c r="T264" i="2"/>
  <c r="X263" i="2"/>
  <c r="W263" i="2"/>
  <c r="V263" i="2"/>
  <c r="U263" i="2" s="1"/>
  <c r="T263" i="2"/>
  <c r="X262" i="2"/>
  <c r="W262" i="2"/>
  <c r="V262" i="2"/>
  <c r="U262" i="2" s="1"/>
  <c r="T262" i="2"/>
  <c r="X261" i="2"/>
  <c r="W261" i="2"/>
  <c r="V261" i="2"/>
  <c r="U261" i="2" s="1"/>
  <c r="T261" i="2"/>
  <c r="X260" i="2"/>
  <c r="W260" i="2"/>
  <c r="V260" i="2"/>
  <c r="U260" i="2" s="1"/>
  <c r="T260" i="2"/>
  <c r="X259" i="2"/>
  <c r="W259" i="2"/>
  <c r="V259" i="2"/>
  <c r="U259" i="2" s="1"/>
  <c r="T259" i="2"/>
  <c r="X258" i="2"/>
  <c r="W258" i="2"/>
  <c r="V258" i="2"/>
  <c r="U258" i="2" s="1"/>
  <c r="T258" i="2"/>
  <c r="X257" i="2"/>
  <c r="W257" i="2"/>
  <c r="V257" i="2"/>
  <c r="U257" i="2" s="1"/>
  <c r="T257" i="2"/>
  <c r="X256" i="2"/>
  <c r="W256" i="2"/>
  <c r="V256" i="2"/>
  <c r="U256" i="2"/>
  <c r="T256" i="2"/>
  <c r="X255" i="2"/>
  <c r="W255" i="2"/>
  <c r="V255" i="2"/>
  <c r="U255" i="2" s="1"/>
  <c r="T255" i="2"/>
  <c r="X254" i="2"/>
  <c r="W254" i="2"/>
  <c r="V254" i="2"/>
  <c r="U254" i="2" s="1"/>
  <c r="T254" i="2"/>
  <c r="X253" i="2"/>
  <c r="W253" i="2"/>
  <c r="V253" i="2"/>
  <c r="U253" i="2" s="1"/>
  <c r="T253" i="2"/>
  <c r="X252" i="2"/>
  <c r="W252" i="2"/>
  <c r="V252" i="2"/>
  <c r="U252" i="2" s="1"/>
  <c r="T252" i="2"/>
  <c r="X251" i="2"/>
  <c r="W251" i="2"/>
  <c r="V251" i="2"/>
  <c r="U251" i="2" s="1"/>
  <c r="T251" i="2"/>
  <c r="X250" i="2"/>
  <c r="W250" i="2"/>
  <c r="V250" i="2"/>
  <c r="U250" i="2" s="1"/>
  <c r="T250" i="2"/>
  <c r="X249" i="2"/>
  <c r="W249" i="2"/>
  <c r="V249" i="2"/>
  <c r="U249" i="2" s="1"/>
  <c r="T249" i="2"/>
  <c r="X248" i="2"/>
  <c r="W248" i="2"/>
  <c r="V248" i="2"/>
  <c r="U248" i="2"/>
  <c r="T248" i="2"/>
  <c r="X247" i="2"/>
  <c r="W247" i="2"/>
  <c r="V247" i="2"/>
  <c r="U247" i="2" s="1"/>
  <c r="T247" i="2"/>
  <c r="X246" i="2"/>
  <c r="W246" i="2"/>
  <c r="V246" i="2"/>
  <c r="U246" i="2" s="1"/>
  <c r="T246" i="2"/>
  <c r="X245" i="2"/>
  <c r="W245" i="2"/>
  <c r="V245" i="2"/>
  <c r="U245" i="2" s="1"/>
  <c r="T245" i="2"/>
  <c r="X244" i="2"/>
  <c r="W244" i="2"/>
  <c r="V244" i="2"/>
  <c r="U244" i="2" s="1"/>
  <c r="T244" i="2"/>
  <c r="X243" i="2"/>
  <c r="W243" i="2"/>
  <c r="V243" i="2"/>
  <c r="U243" i="2" s="1"/>
  <c r="T243" i="2"/>
  <c r="X242" i="2"/>
  <c r="W242" i="2"/>
  <c r="V242" i="2"/>
  <c r="U242" i="2" s="1"/>
  <c r="T242" i="2"/>
  <c r="X241" i="2"/>
  <c r="W241" i="2"/>
  <c r="V241" i="2"/>
  <c r="U241" i="2" s="1"/>
  <c r="T241" i="2"/>
  <c r="X240" i="2"/>
  <c r="W240" i="2"/>
  <c r="V240" i="2"/>
  <c r="U240" i="2"/>
  <c r="T240" i="2"/>
  <c r="X239" i="2"/>
  <c r="W239" i="2"/>
  <c r="V239" i="2"/>
  <c r="U239" i="2" s="1"/>
  <c r="T239" i="2"/>
  <c r="X238" i="2"/>
  <c r="W238" i="2"/>
  <c r="V238" i="2"/>
  <c r="U238" i="2" s="1"/>
  <c r="T238" i="2"/>
  <c r="X237" i="2"/>
  <c r="W237" i="2"/>
  <c r="V237" i="2"/>
  <c r="U237" i="2" s="1"/>
  <c r="T237" i="2"/>
  <c r="X236" i="2"/>
  <c r="W236" i="2"/>
  <c r="V236" i="2"/>
  <c r="U236" i="2" s="1"/>
  <c r="T236" i="2"/>
  <c r="X235" i="2"/>
  <c r="W235" i="2"/>
  <c r="V235" i="2"/>
  <c r="U235" i="2" s="1"/>
  <c r="T235" i="2"/>
  <c r="X234" i="2"/>
  <c r="W234" i="2"/>
  <c r="V234" i="2"/>
  <c r="U234" i="2" s="1"/>
  <c r="T234" i="2"/>
  <c r="X233" i="2"/>
  <c r="W233" i="2"/>
  <c r="V233" i="2"/>
  <c r="U233" i="2" s="1"/>
  <c r="T233" i="2"/>
  <c r="X232" i="2"/>
  <c r="W232" i="2"/>
  <c r="V232" i="2"/>
  <c r="U232" i="2"/>
  <c r="T232" i="2"/>
  <c r="X231" i="2"/>
  <c r="W231" i="2"/>
  <c r="V231" i="2"/>
  <c r="U231" i="2" s="1"/>
  <c r="T231" i="2"/>
  <c r="X230" i="2"/>
  <c r="W230" i="2"/>
  <c r="V230" i="2"/>
  <c r="U230" i="2" s="1"/>
  <c r="T230" i="2"/>
  <c r="X229" i="2"/>
  <c r="W229" i="2"/>
  <c r="V229" i="2"/>
  <c r="U229" i="2" s="1"/>
  <c r="T229" i="2"/>
  <c r="X228" i="2"/>
  <c r="W228" i="2"/>
  <c r="V228" i="2"/>
  <c r="U228" i="2" s="1"/>
  <c r="T228" i="2"/>
  <c r="X227" i="2"/>
  <c r="W227" i="2"/>
  <c r="V227" i="2"/>
  <c r="U227" i="2" s="1"/>
  <c r="T227" i="2"/>
  <c r="X226" i="2"/>
  <c r="W226" i="2"/>
  <c r="V226" i="2"/>
  <c r="U226" i="2" s="1"/>
  <c r="T226" i="2"/>
  <c r="X225" i="2"/>
  <c r="W225" i="2"/>
  <c r="V225" i="2"/>
  <c r="U225" i="2" s="1"/>
  <c r="T225" i="2"/>
  <c r="X224" i="2"/>
  <c r="W224" i="2"/>
  <c r="V224" i="2"/>
  <c r="U224" i="2"/>
  <c r="T224" i="2"/>
  <c r="X223" i="2"/>
  <c r="W223" i="2"/>
  <c r="V223" i="2"/>
  <c r="U223" i="2" s="1"/>
  <c r="T223" i="2"/>
  <c r="X222" i="2"/>
  <c r="W222" i="2"/>
  <c r="V222" i="2"/>
  <c r="U222" i="2" s="1"/>
  <c r="T222" i="2"/>
  <c r="X221" i="2"/>
  <c r="W221" i="2"/>
  <c r="V221" i="2"/>
  <c r="U221" i="2" s="1"/>
  <c r="T221" i="2"/>
  <c r="X220" i="2"/>
  <c r="W220" i="2"/>
  <c r="V220" i="2"/>
  <c r="U220" i="2" s="1"/>
  <c r="T220" i="2"/>
  <c r="X219" i="2"/>
  <c r="W219" i="2"/>
  <c r="V219" i="2"/>
  <c r="U219" i="2" s="1"/>
  <c r="T219" i="2"/>
  <c r="X218" i="2"/>
  <c r="W218" i="2"/>
  <c r="V218" i="2"/>
  <c r="U218" i="2" s="1"/>
  <c r="T218" i="2"/>
  <c r="X217" i="2"/>
  <c r="W217" i="2"/>
  <c r="V217" i="2"/>
  <c r="U217" i="2" s="1"/>
  <c r="T217" i="2"/>
  <c r="X216" i="2"/>
  <c r="W216" i="2"/>
  <c r="V216" i="2"/>
  <c r="U216" i="2"/>
  <c r="T216" i="2"/>
  <c r="X215" i="2"/>
  <c r="W215" i="2"/>
  <c r="V215" i="2"/>
  <c r="U215" i="2" s="1"/>
  <c r="T215" i="2"/>
  <c r="X214" i="2"/>
  <c r="W214" i="2"/>
  <c r="V214" i="2"/>
  <c r="U214" i="2" s="1"/>
  <c r="T214" i="2"/>
  <c r="X213" i="2"/>
  <c r="W213" i="2"/>
  <c r="V213" i="2"/>
  <c r="U213" i="2" s="1"/>
  <c r="T213" i="2"/>
  <c r="X212" i="2"/>
  <c r="W212" i="2"/>
  <c r="V212" i="2"/>
  <c r="U212" i="2" s="1"/>
  <c r="T212" i="2"/>
  <c r="X211" i="2"/>
  <c r="W211" i="2"/>
  <c r="V211" i="2"/>
  <c r="U211" i="2" s="1"/>
  <c r="T211" i="2"/>
  <c r="X210" i="2"/>
  <c r="W210" i="2"/>
  <c r="V210" i="2"/>
  <c r="U210" i="2" s="1"/>
  <c r="T210" i="2"/>
  <c r="X209" i="2"/>
  <c r="W209" i="2"/>
  <c r="V209" i="2"/>
  <c r="U209" i="2" s="1"/>
  <c r="T209" i="2"/>
  <c r="X208" i="2"/>
  <c r="W208" i="2"/>
  <c r="V208" i="2"/>
  <c r="U208" i="2"/>
  <c r="T208" i="2"/>
  <c r="X207" i="2"/>
  <c r="W207" i="2"/>
  <c r="V207" i="2"/>
  <c r="U207" i="2" s="1"/>
  <c r="T207" i="2"/>
  <c r="X206" i="2"/>
  <c r="W206" i="2"/>
  <c r="V206" i="2"/>
  <c r="U206" i="2" s="1"/>
  <c r="T206" i="2"/>
  <c r="X205" i="2"/>
  <c r="W205" i="2"/>
  <c r="V205" i="2"/>
  <c r="U205" i="2" s="1"/>
  <c r="T205" i="2"/>
  <c r="X204" i="2"/>
  <c r="W204" i="2"/>
  <c r="V204" i="2"/>
  <c r="U204" i="2" s="1"/>
  <c r="T204" i="2"/>
  <c r="X203" i="2"/>
  <c r="W203" i="2"/>
  <c r="V203" i="2"/>
  <c r="U203" i="2" s="1"/>
  <c r="T203" i="2"/>
  <c r="X202" i="2"/>
  <c r="W202" i="2"/>
  <c r="V202" i="2"/>
  <c r="U202" i="2" s="1"/>
  <c r="T202" i="2"/>
  <c r="X201" i="2"/>
  <c r="W201" i="2"/>
  <c r="V201" i="2"/>
  <c r="U201" i="2" s="1"/>
  <c r="T201" i="2"/>
  <c r="X200" i="2"/>
  <c r="W200" i="2"/>
  <c r="V200" i="2"/>
  <c r="U200" i="2"/>
  <c r="T200" i="2"/>
  <c r="X199" i="2"/>
  <c r="W199" i="2"/>
  <c r="V199" i="2"/>
  <c r="U199" i="2" s="1"/>
  <c r="T199" i="2"/>
  <c r="X198" i="2"/>
  <c r="W198" i="2"/>
  <c r="V198" i="2"/>
  <c r="U198" i="2" s="1"/>
  <c r="T198" i="2"/>
  <c r="X197" i="2"/>
  <c r="W197" i="2"/>
  <c r="V197" i="2"/>
  <c r="U197" i="2" s="1"/>
  <c r="T197" i="2"/>
  <c r="X196" i="2"/>
  <c r="W196" i="2"/>
  <c r="V196" i="2"/>
  <c r="U196" i="2" s="1"/>
  <c r="T196" i="2"/>
  <c r="X195" i="2"/>
  <c r="W195" i="2"/>
  <c r="V195" i="2"/>
  <c r="U195" i="2" s="1"/>
  <c r="T195" i="2"/>
  <c r="X194" i="2"/>
  <c r="W194" i="2"/>
  <c r="V194" i="2"/>
  <c r="U194" i="2" s="1"/>
  <c r="T194" i="2"/>
  <c r="X193" i="2"/>
  <c r="W193" i="2"/>
  <c r="V193" i="2"/>
  <c r="U193" i="2" s="1"/>
  <c r="T193" i="2"/>
  <c r="X192" i="2"/>
  <c r="W192" i="2"/>
  <c r="V192" i="2"/>
  <c r="U192" i="2"/>
  <c r="T192" i="2"/>
  <c r="X191" i="2"/>
  <c r="W191" i="2"/>
  <c r="V191" i="2"/>
  <c r="U191" i="2" s="1"/>
  <c r="T191" i="2"/>
  <c r="X190" i="2"/>
  <c r="W190" i="2"/>
  <c r="V190" i="2"/>
  <c r="U190" i="2" s="1"/>
  <c r="T190" i="2"/>
  <c r="X189" i="2"/>
  <c r="W189" i="2"/>
  <c r="V189" i="2"/>
  <c r="U189" i="2" s="1"/>
  <c r="T189" i="2"/>
  <c r="X188" i="2"/>
  <c r="W188" i="2"/>
  <c r="V188" i="2"/>
  <c r="U188" i="2" s="1"/>
  <c r="T188" i="2"/>
  <c r="X187" i="2"/>
  <c r="W187" i="2"/>
  <c r="V187" i="2"/>
  <c r="U187" i="2" s="1"/>
  <c r="T187" i="2"/>
  <c r="X186" i="2"/>
  <c r="W186" i="2"/>
  <c r="V186" i="2"/>
  <c r="U186" i="2" s="1"/>
  <c r="T186" i="2"/>
  <c r="X185" i="2"/>
  <c r="W185" i="2"/>
  <c r="V185" i="2"/>
  <c r="U185" i="2" s="1"/>
  <c r="T185" i="2"/>
  <c r="X184" i="2"/>
  <c r="W184" i="2"/>
  <c r="V184" i="2"/>
  <c r="U184" i="2"/>
  <c r="T184" i="2"/>
  <c r="X183" i="2"/>
  <c r="W183" i="2"/>
  <c r="V183" i="2"/>
  <c r="U183" i="2" s="1"/>
  <c r="T183" i="2"/>
  <c r="X182" i="2"/>
  <c r="W182" i="2"/>
  <c r="V182" i="2"/>
  <c r="U182" i="2" s="1"/>
  <c r="T182" i="2"/>
  <c r="X181" i="2"/>
  <c r="W181" i="2"/>
  <c r="V181" i="2"/>
  <c r="U181" i="2" s="1"/>
  <c r="T181" i="2"/>
  <c r="X180" i="2"/>
  <c r="W180" i="2"/>
  <c r="V180" i="2"/>
  <c r="U180" i="2" s="1"/>
  <c r="T180" i="2"/>
  <c r="X179" i="2"/>
  <c r="W179" i="2"/>
  <c r="V179" i="2"/>
  <c r="U179" i="2" s="1"/>
  <c r="T179" i="2"/>
  <c r="X178" i="2"/>
  <c r="W178" i="2"/>
  <c r="V178" i="2"/>
  <c r="U178" i="2" s="1"/>
  <c r="T178" i="2"/>
  <c r="X177" i="2"/>
  <c r="W177" i="2"/>
  <c r="V177" i="2"/>
  <c r="U177" i="2" s="1"/>
  <c r="T177" i="2"/>
  <c r="X176" i="2"/>
  <c r="W176" i="2"/>
  <c r="V176" i="2"/>
  <c r="U176" i="2"/>
  <c r="T176" i="2"/>
  <c r="X175" i="2"/>
  <c r="W175" i="2"/>
  <c r="V175" i="2"/>
  <c r="U175" i="2" s="1"/>
  <c r="T175" i="2"/>
  <c r="X174" i="2"/>
  <c r="W174" i="2"/>
  <c r="V174" i="2"/>
  <c r="U174" i="2" s="1"/>
  <c r="T174" i="2"/>
  <c r="X173" i="2"/>
  <c r="W173" i="2"/>
  <c r="V173" i="2"/>
  <c r="U173" i="2" s="1"/>
  <c r="T173" i="2"/>
  <c r="X172" i="2"/>
  <c r="W172" i="2"/>
  <c r="V172" i="2"/>
  <c r="U172" i="2" s="1"/>
  <c r="T172" i="2"/>
  <c r="X171" i="2"/>
  <c r="W171" i="2"/>
  <c r="V171" i="2"/>
  <c r="U171" i="2" s="1"/>
  <c r="T171" i="2"/>
  <c r="X170" i="2"/>
  <c r="W170" i="2"/>
  <c r="V170" i="2"/>
  <c r="U170" i="2" s="1"/>
  <c r="T170" i="2"/>
  <c r="X169" i="2"/>
  <c r="W169" i="2"/>
  <c r="V169" i="2"/>
  <c r="U169" i="2" s="1"/>
  <c r="T169" i="2"/>
  <c r="X168" i="2"/>
  <c r="W168" i="2"/>
  <c r="V168" i="2"/>
  <c r="U168" i="2"/>
  <c r="T168" i="2"/>
  <c r="X167" i="2"/>
  <c r="W167" i="2"/>
  <c r="V167" i="2"/>
  <c r="U167" i="2" s="1"/>
  <c r="T167" i="2"/>
  <c r="X166" i="2"/>
  <c r="W166" i="2"/>
  <c r="V166" i="2"/>
  <c r="U166" i="2" s="1"/>
  <c r="T166" i="2"/>
  <c r="X165" i="2"/>
  <c r="W165" i="2"/>
  <c r="V165" i="2"/>
  <c r="U165" i="2" s="1"/>
  <c r="T165" i="2"/>
  <c r="X164" i="2"/>
  <c r="W164" i="2"/>
  <c r="V164" i="2"/>
  <c r="U164" i="2" s="1"/>
  <c r="T164" i="2"/>
  <c r="X163" i="2"/>
  <c r="W163" i="2"/>
  <c r="V163" i="2"/>
  <c r="U163" i="2" s="1"/>
  <c r="T163" i="2"/>
  <c r="X162" i="2"/>
  <c r="W162" i="2"/>
  <c r="V162" i="2"/>
  <c r="U162" i="2" s="1"/>
  <c r="T162" i="2"/>
  <c r="X161" i="2"/>
  <c r="W161" i="2"/>
  <c r="V161" i="2"/>
  <c r="U161" i="2" s="1"/>
  <c r="T161" i="2"/>
  <c r="X160" i="2"/>
  <c r="W160" i="2"/>
  <c r="V160" i="2"/>
  <c r="U160" i="2"/>
  <c r="T160" i="2"/>
  <c r="X159" i="2"/>
  <c r="W159" i="2"/>
  <c r="V159" i="2"/>
  <c r="U159" i="2" s="1"/>
  <c r="T159" i="2"/>
  <c r="X158" i="2"/>
  <c r="W158" i="2"/>
  <c r="V158" i="2"/>
  <c r="U158" i="2" s="1"/>
  <c r="T158" i="2"/>
  <c r="X157" i="2"/>
  <c r="W157" i="2"/>
  <c r="V157" i="2"/>
  <c r="U157" i="2" s="1"/>
  <c r="T157" i="2"/>
  <c r="X156" i="2"/>
  <c r="W156" i="2"/>
  <c r="V156" i="2"/>
  <c r="U156" i="2" s="1"/>
  <c r="T156" i="2"/>
  <c r="X155" i="2"/>
  <c r="W155" i="2"/>
  <c r="V155" i="2"/>
  <c r="U155" i="2" s="1"/>
  <c r="T155" i="2"/>
  <c r="X154" i="2"/>
  <c r="W154" i="2"/>
  <c r="V154" i="2"/>
  <c r="U154" i="2" s="1"/>
  <c r="T154" i="2"/>
  <c r="X153" i="2"/>
  <c r="W153" i="2"/>
  <c r="V153" i="2"/>
  <c r="U153" i="2" s="1"/>
  <c r="T153" i="2"/>
  <c r="X152" i="2"/>
  <c r="W152" i="2"/>
  <c r="V152" i="2"/>
  <c r="U152" i="2"/>
  <c r="T152" i="2"/>
  <c r="X151" i="2"/>
  <c r="W151" i="2"/>
  <c r="V151" i="2"/>
  <c r="U151" i="2" s="1"/>
  <c r="T151" i="2"/>
  <c r="X150" i="2"/>
  <c r="W150" i="2"/>
  <c r="V150" i="2"/>
  <c r="U150" i="2" s="1"/>
  <c r="T150" i="2"/>
  <c r="X149" i="2"/>
  <c r="W149" i="2"/>
  <c r="V149" i="2"/>
  <c r="U149" i="2" s="1"/>
  <c r="T149" i="2"/>
  <c r="X148" i="2"/>
  <c r="W148" i="2"/>
  <c r="V148" i="2"/>
  <c r="U148" i="2" s="1"/>
  <c r="T148" i="2"/>
  <c r="X147" i="2"/>
  <c r="W147" i="2"/>
  <c r="V147" i="2"/>
  <c r="U147" i="2" s="1"/>
  <c r="T147" i="2"/>
  <c r="X146" i="2"/>
  <c r="W146" i="2"/>
  <c r="V146" i="2"/>
  <c r="U146" i="2" s="1"/>
  <c r="T146" i="2"/>
  <c r="X145" i="2"/>
  <c r="W145" i="2"/>
  <c r="V145" i="2"/>
  <c r="U145" i="2" s="1"/>
  <c r="T145" i="2"/>
  <c r="X144" i="2"/>
  <c r="W144" i="2"/>
  <c r="V144" i="2"/>
  <c r="U144" i="2"/>
  <c r="T144" i="2"/>
  <c r="X143" i="2"/>
  <c r="W143" i="2"/>
  <c r="V143" i="2"/>
  <c r="U143" i="2" s="1"/>
  <c r="T143" i="2"/>
  <c r="X142" i="2"/>
  <c r="W142" i="2"/>
  <c r="V142" i="2"/>
  <c r="U142" i="2" s="1"/>
  <c r="T142" i="2"/>
  <c r="X141" i="2"/>
  <c r="W141" i="2"/>
  <c r="V141" i="2"/>
  <c r="U141" i="2" s="1"/>
  <c r="T141" i="2"/>
  <c r="X140" i="2"/>
  <c r="W140" i="2"/>
  <c r="V140" i="2"/>
  <c r="U140" i="2" s="1"/>
  <c r="T140" i="2"/>
  <c r="X139" i="2"/>
  <c r="W139" i="2"/>
  <c r="V139" i="2"/>
  <c r="U139" i="2" s="1"/>
  <c r="T139" i="2"/>
  <c r="X138" i="2"/>
  <c r="W138" i="2"/>
  <c r="V138" i="2"/>
  <c r="U138" i="2" s="1"/>
  <c r="T138" i="2"/>
  <c r="X137" i="2"/>
  <c r="W137" i="2"/>
  <c r="V137" i="2"/>
  <c r="U137" i="2" s="1"/>
  <c r="T137" i="2"/>
  <c r="X136" i="2"/>
  <c r="W136" i="2"/>
  <c r="V136" i="2"/>
  <c r="U136" i="2"/>
  <c r="T136" i="2"/>
  <c r="X135" i="2"/>
  <c r="W135" i="2"/>
  <c r="V135" i="2"/>
  <c r="U135" i="2" s="1"/>
  <c r="T135" i="2"/>
  <c r="X134" i="2"/>
  <c r="W134" i="2"/>
  <c r="V134" i="2"/>
  <c r="U134" i="2" s="1"/>
  <c r="T134" i="2"/>
  <c r="X133" i="2"/>
  <c r="W133" i="2"/>
  <c r="V133" i="2"/>
  <c r="U133" i="2" s="1"/>
  <c r="T133" i="2"/>
  <c r="X132" i="2"/>
  <c r="W132" i="2"/>
  <c r="V132" i="2"/>
  <c r="U132" i="2" s="1"/>
  <c r="T132" i="2"/>
  <c r="X131" i="2"/>
  <c r="W131" i="2"/>
  <c r="V131" i="2"/>
  <c r="U131" i="2" s="1"/>
  <c r="T131" i="2"/>
  <c r="X130" i="2"/>
  <c r="W130" i="2"/>
  <c r="V130" i="2"/>
  <c r="U130" i="2" s="1"/>
  <c r="T130" i="2"/>
  <c r="X129" i="2"/>
  <c r="W129" i="2"/>
  <c r="V129" i="2"/>
  <c r="U129" i="2" s="1"/>
  <c r="T129" i="2"/>
  <c r="X128" i="2"/>
  <c r="W128" i="2"/>
  <c r="V128" i="2"/>
  <c r="U128" i="2"/>
  <c r="T128" i="2"/>
  <c r="X127" i="2"/>
  <c r="W127" i="2"/>
  <c r="V127" i="2"/>
  <c r="U127" i="2" s="1"/>
  <c r="T127" i="2"/>
  <c r="X126" i="2"/>
  <c r="W126" i="2"/>
  <c r="V126" i="2"/>
  <c r="U126" i="2" s="1"/>
  <c r="T126" i="2"/>
  <c r="X125" i="2"/>
  <c r="W125" i="2"/>
  <c r="V125" i="2"/>
  <c r="U125" i="2" s="1"/>
  <c r="T125" i="2"/>
  <c r="X124" i="2"/>
  <c r="W124" i="2"/>
  <c r="V124" i="2"/>
  <c r="U124" i="2" s="1"/>
  <c r="T124" i="2"/>
  <c r="X123" i="2"/>
  <c r="W123" i="2"/>
  <c r="V123" i="2"/>
  <c r="U123" i="2" s="1"/>
  <c r="T123" i="2"/>
  <c r="X122" i="2"/>
  <c r="W122" i="2"/>
  <c r="V122" i="2"/>
  <c r="U122" i="2" s="1"/>
  <c r="T122" i="2"/>
  <c r="X121" i="2"/>
  <c r="W121" i="2"/>
  <c r="V121" i="2"/>
  <c r="U121" i="2" s="1"/>
  <c r="T121" i="2"/>
  <c r="X120" i="2"/>
  <c r="W120" i="2"/>
  <c r="V120" i="2"/>
  <c r="U120" i="2"/>
  <c r="T120" i="2"/>
  <c r="X119" i="2"/>
  <c r="W119" i="2"/>
  <c r="V119" i="2"/>
  <c r="U119" i="2" s="1"/>
  <c r="T119" i="2"/>
  <c r="X118" i="2"/>
  <c r="W118" i="2"/>
  <c r="V118" i="2"/>
  <c r="U118" i="2" s="1"/>
  <c r="T118" i="2"/>
  <c r="X117" i="2"/>
  <c r="W117" i="2"/>
  <c r="V117" i="2"/>
  <c r="U117" i="2" s="1"/>
  <c r="T117" i="2"/>
  <c r="X116" i="2"/>
  <c r="W116" i="2"/>
  <c r="V116" i="2"/>
  <c r="U116" i="2" s="1"/>
  <c r="T116" i="2"/>
  <c r="X115" i="2"/>
  <c r="W115" i="2"/>
  <c r="V115" i="2"/>
  <c r="U115" i="2" s="1"/>
  <c r="T115" i="2"/>
  <c r="X114" i="2"/>
  <c r="W114" i="2"/>
  <c r="V114" i="2"/>
  <c r="U114" i="2" s="1"/>
  <c r="T114" i="2"/>
  <c r="X113" i="2"/>
  <c r="W113" i="2"/>
  <c r="V113" i="2"/>
  <c r="U113" i="2" s="1"/>
  <c r="T113" i="2"/>
  <c r="X112" i="2"/>
  <c r="W112" i="2"/>
  <c r="V112" i="2"/>
  <c r="U112" i="2"/>
  <c r="T112" i="2"/>
  <c r="X111" i="2"/>
  <c r="W111" i="2"/>
  <c r="V111" i="2"/>
  <c r="U111" i="2" s="1"/>
  <c r="T111" i="2"/>
  <c r="X110" i="2"/>
  <c r="W110" i="2"/>
  <c r="V110" i="2"/>
  <c r="U110" i="2" s="1"/>
  <c r="T110" i="2"/>
  <c r="X109" i="2"/>
  <c r="W109" i="2"/>
  <c r="V109" i="2"/>
  <c r="U109" i="2" s="1"/>
  <c r="T109" i="2"/>
  <c r="X108" i="2"/>
  <c r="W108" i="2"/>
  <c r="V108" i="2"/>
  <c r="U108" i="2" s="1"/>
  <c r="T108" i="2"/>
  <c r="X107" i="2"/>
  <c r="W107" i="2"/>
  <c r="V107" i="2"/>
  <c r="U107" i="2" s="1"/>
  <c r="T107" i="2"/>
  <c r="X106" i="2"/>
  <c r="W106" i="2"/>
  <c r="V106" i="2"/>
  <c r="U106" i="2" s="1"/>
  <c r="T106" i="2"/>
  <c r="X105" i="2"/>
  <c r="W105" i="2"/>
  <c r="V105" i="2"/>
  <c r="U105" i="2" s="1"/>
  <c r="T105" i="2"/>
  <c r="X104" i="2"/>
  <c r="W104" i="2"/>
  <c r="V104" i="2"/>
  <c r="U104" i="2"/>
  <c r="T104" i="2"/>
  <c r="X103" i="2"/>
  <c r="W103" i="2"/>
  <c r="V103" i="2"/>
  <c r="U103" i="2" s="1"/>
  <c r="T103" i="2"/>
  <c r="X102" i="2"/>
  <c r="W102" i="2"/>
  <c r="V102" i="2"/>
  <c r="U102" i="2" s="1"/>
  <c r="T102" i="2"/>
  <c r="X101" i="2"/>
  <c r="W101" i="2"/>
  <c r="V101" i="2"/>
  <c r="U101" i="2" s="1"/>
  <c r="T101" i="2"/>
  <c r="X100" i="2"/>
  <c r="W100" i="2"/>
  <c r="V100" i="2"/>
  <c r="U100" i="2" s="1"/>
  <c r="T100" i="2"/>
  <c r="X99" i="2"/>
  <c r="W99" i="2"/>
  <c r="V99" i="2"/>
  <c r="U99" i="2" s="1"/>
  <c r="T99" i="2"/>
  <c r="X98" i="2"/>
  <c r="W98" i="2"/>
  <c r="V98" i="2"/>
  <c r="U98" i="2" s="1"/>
  <c r="T98" i="2"/>
  <c r="X97" i="2"/>
  <c r="W97" i="2"/>
  <c r="V97" i="2"/>
  <c r="U97" i="2" s="1"/>
  <c r="T97" i="2"/>
  <c r="X96" i="2"/>
  <c r="W96" i="2"/>
  <c r="V96" i="2"/>
  <c r="U96" i="2"/>
  <c r="T96" i="2"/>
  <c r="X95" i="2"/>
  <c r="W95" i="2"/>
  <c r="V95" i="2"/>
  <c r="U95" i="2" s="1"/>
  <c r="T95" i="2"/>
  <c r="X94" i="2"/>
  <c r="W94" i="2"/>
  <c r="V94" i="2"/>
  <c r="U94" i="2" s="1"/>
  <c r="T94" i="2"/>
  <c r="X93" i="2"/>
  <c r="W93" i="2"/>
  <c r="V93" i="2"/>
  <c r="U93" i="2" s="1"/>
  <c r="T93" i="2"/>
  <c r="X92" i="2"/>
  <c r="W92" i="2"/>
  <c r="V92" i="2"/>
  <c r="U92" i="2" s="1"/>
  <c r="T92" i="2"/>
  <c r="X91" i="2"/>
  <c r="W91" i="2"/>
  <c r="V91" i="2"/>
  <c r="U91" i="2" s="1"/>
  <c r="T91" i="2"/>
  <c r="X90" i="2"/>
  <c r="W90" i="2"/>
  <c r="V90" i="2"/>
  <c r="U90" i="2" s="1"/>
  <c r="T90" i="2"/>
  <c r="X89" i="2"/>
  <c r="W89" i="2"/>
  <c r="V89" i="2"/>
  <c r="U89" i="2" s="1"/>
  <c r="T89" i="2"/>
  <c r="X88" i="2"/>
  <c r="W88" i="2"/>
  <c r="V88" i="2"/>
  <c r="U88" i="2"/>
  <c r="T88" i="2"/>
  <c r="X87" i="2"/>
  <c r="W87" i="2"/>
  <c r="V87" i="2"/>
  <c r="U87" i="2" s="1"/>
  <c r="T87" i="2"/>
  <c r="X86" i="2"/>
  <c r="W86" i="2"/>
  <c r="V86" i="2"/>
  <c r="U86" i="2" s="1"/>
  <c r="T86" i="2"/>
  <c r="X85" i="2"/>
  <c r="W85" i="2"/>
  <c r="V85" i="2"/>
  <c r="U85" i="2" s="1"/>
  <c r="T85" i="2"/>
  <c r="X84" i="2"/>
  <c r="W84" i="2"/>
  <c r="V84" i="2"/>
  <c r="U84" i="2" s="1"/>
  <c r="T84" i="2"/>
  <c r="X83" i="2"/>
  <c r="W83" i="2"/>
  <c r="V83" i="2"/>
  <c r="U83" i="2" s="1"/>
  <c r="T83" i="2"/>
  <c r="X82" i="2"/>
  <c r="W82" i="2"/>
  <c r="V82" i="2"/>
  <c r="U82" i="2" s="1"/>
  <c r="T82" i="2"/>
  <c r="X81" i="2"/>
  <c r="W81" i="2"/>
  <c r="V81" i="2"/>
  <c r="U81" i="2" s="1"/>
  <c r="T81" i="2"/>
  <c r="X80" i="2"/>
  <c r="W80" i="2"/>
  <c r="V80" i="2"/>
  <c r="U80" i="2"/>
  <c r="T80" i="2"/>
  <c r="X79" i="2"/>
  <c r="W79" i="2"/>
  <c r="V79" i="2"/>
  <c r="U79" i="2" s="1"/>
  <c r="T79" i="2"/>
  <c r="X78" i="2"/>
  <c r="W78" i="2"/>
  <c r="V78" i="2"/>
  <c r="U78" i="2" s="1"/>
  <c r="T78" i="2"/>
  <c r="X77" i="2"/>
  <c r="W77" i="2"/>
  <c r="V77" i="2"/>
  <c r="U77" i="2" s="1"/>
  <c r="T77" i="2"/>
  <c r="X76" i="2"/>
  <c r="W76" i="2"/>
  <c r="V76" i="2"/>
  <c r="U76" i="2" s="1"/>
  <c r="T76" i="2"/>
  <c r="X75" i="2"/>
  <c r="W75" i="2"/>
  <c r="V75" i="2"/>
  <c r="U75" i="2" s="1"/>
  <c r="T75" i="2"/>
  <c r="X74" i="2"/>
  <c r="W74" i="2"/>
  <c r="V74" i="2"/>
  <c r="U74" i="2" s="1"/>
  <c r="T74" i="2"/>
  <c r="X73" i="2"/>
  <c r="W73" i="2"/>
  <c r="V73" i="2"/>
  <c r="U73" i="2" s="1"/>
  <c r="T73" i="2"/>
  <c r="X72" i="2"/>
  <c r="W72" i="2"/>
  <c r="V72" i="2"/>
  <c r="U72" i="2"/>
  <c r="T72" i="2"/>
  <c r="X71" i="2"/>
  <c r="W71" i="2"/>
  <c r="V71" i="2"/>
  <c r="U71" i="2" s="1"/>
  <c r="T71" i="2"/>
  <c r="X70" i="2"/>
  <c r="W70" i="2"/>
  <c r="V70" i="2"/>
  <c r="U70" i="2" s="1"/>
  <c r="T70" i="2"/>
  <c r="X69" i="2"/>
  <c r="W69" i="2"/>
  <c r="V69" i="2"/>
  <c r="U69" i="2" s="1"/>
  <c r="T69" i="2"/>
  <c r="X68" i="2"/>
  <c r="W68" i="2"/>
  <c r="V68" i="2"/>
  <c r="U68" i="2" s="1"/>
  <c r="T68" i="2"/>
  <c r="X67" i="2"/>
  <c r="W67" i="2"/>
  <c r="V67" i="2"/>
  <c r="U67" i="2" s="1"/>
  <c r="T67" i="2"/>
  <c r="X66" i="2"/>
  <c r="W66" i="2"/>
  <c r="V66" i="2"/>
  <c r="U66" i="2" s="1"/>
  <c r="T66" i="2"/>
  <c r="X65" i="2"/>
  <c r="W65" i="2"/>
  <c r="V65" i="2"/>
  <c r="U65" i="2" s="1"/>
  <c r="T65" i="2"/>
  <c r="X64" i="2"/>
  <c r="W64" i="2"/>
  <c r="V64" i="2"/>
  <c r="U64" i="2"/>
  <c r="T64" i="2"/>
  <c r="X63" i="2"/>
  <c r="W63" i="2"/>
  <c r="V63" i="2"/>
  <c r="U63" i="2" s="1"/>
  <c r="T63" i="2"/>
  <c r="X62" i="2"/>
  <c r="W62" i="2"/>
  <c r="V62" i="2"/>
  <c r="U62" i="2" s="1"/>
  <c r="T62" i="2"/>
  <c r="X61" i="2"/>
  <c r="W61" i="2"/>
  <c r="V61" i="2"/>
  <c r="U61" i="2" s="1"/>
  <c r="T61" i="2"/>
  <c r="X60" i="2"/>
  <c r="W60" i="2"/>
  <c r="V60" i="2"/>
  <c r="U60" i="2" s="1"/>
  <c r="T60" i="2"/>
  <c r="X59" i="2"/>
  <c r="W59" i="2"/>
  <c r="V59" i="2"/>
  <c r="U59" i="2" s="1"/>
  <c r="T59" i="2"/>
  <c r="X58" i="2"/>
  <c r="W58" i="2"/>
  <c r="V58" i="2"/>
  <c r="U58" i="2" s="1"/>
  <c r="T58" i="2"/>
  <c r="X57" i="2"/>
  <c r="W57" i="2"/>
  <c r="V57" i="2"/>
  <c r="U57" i="2" s="1"/>
  <c r="T57" i="2"/>
  <c r="X56" i="2"/>
  <c r="W56" i="2"/>
  <c r="V56" i="2"/>
  <c r="U56" i="2"/>
  <c r="T56" i="2"/>
  <c r="X55" i="2"/>
  <c r="W55" i="2"/>
  <c r="V55" i="2"/>
  <c r="U55" i="2" s="1"/>
  <c r="T55" i="2"/>
  <c r="X54" i="2"/>
  <c r="W54" i="2"/>
  <c r="V54" i="2"/>
  <c r="U54" i="2" s="1"/>
  <c r="T54" i="2"/>
  <c r="X53" i="2"/>
  <c r="W53" i="2"/>
  <c r="V53" i="2"/>
  <c r="U53" i="2" s="1"/>
  <c r="T53" i="2"/>
  <c r="X52" i="2"/>
  <c r="W52" i="2"/>
  <c r="V52" i="2"/>
  <c r="U52" i="2" s="1"/>
  <c r="T52" i="2"/>
  <c r="X51" i="2"/>
  <c r="W51" i="2"/>
  <c r="V51" i="2"/>
  <c r="U51" i="2" s="1"/>
  <c r="T51" i="2"/>
  <c r="X50" i="2"/>
  <c r="W50" i="2"/>
  <c r="V50" i="2"/>
  <c r="U50" i="2" s="1"/>
  <c r="T50" i="2"/>
  <c r="X49" i="2"/>
  <c r="W49" i="2"/>
  <c r="V49" i="2"/>
  <c r="U49" i="2" s="1"/>
  <c r="T49" i="2"/>
  <c r="X48" i="2"/>
  <c r="W48" i="2"/>
  <c r="V48" i="2"/>
  <c r="U48" i="2"/>
  <c r="T48" i="2"/>
  <c r="X47" i="2"/>
  <c r="W47" i="2"/>
  <c r="V47" i="2"/>
  <c r="U47" i="2" s="1"/>
  <c r="T47" i="2"/>
  <c r="X46" i="2"/>
  <c r="W46" i="2"/>
  <c r="V46" i="2"/>
  <c r="U46" i="2" s="1"/>
  <c r="T46" i="2"/>
  <c r="X45" i="2"/>
  <c r="W45" i="2"/>
  <c r="V45" i="2"/>
  <c r="U45" i="2" s="1"/>
  <c r="T45" i="2"/>
  <c r="X44" i="2"/>
  <c r="W44" i="2"/>
  <c r="V44" i="2"/>
  <c r="U44" i="2" s="1"/>
  <c r="T44" i="2"/>
  <c r="X43" i="2"/>
  <c r="W43" i="2"/>
  <c r="V43" i="2"/>
  <c r="U43" i="2" s="1"/>
  <c r="T43" i="2"/>
  <c r="X42" i="2"/>
  <c r="W42" i="2"/>
  <c r="V42" i="2"/>
  <c r="U42" i="2" s="1"/>
  <c r="T42" i="2"/>
  <c r="X41" i="2"/>
  <c r="W41" i="2"/>
  <c r="V41" i="2"/>
  <c r="U41" i="2" s="1"/>
  <c r="T41" i="2"/>
  <c r="X40" i="2"/>
  <c r="W40" i="2"/>
  <c r="V40" i="2"/>
  <c r="U40" i="2"/>
  <c r="T40" i="2"/>
  <c r="X39" i="2"/>
  <c r="W39" i="2"/>
  <c r="V39" i="2"/>
  <c r="U39" i="2" s="1"/>
  <c r="T39" i="2"/>
  <c r="X38" i="2"/>
  <c r="W38" i="2"/>
  <c r="V38" i="2"/>
  <c r="U38" i="2" s="1"/>
  <c r="T38" i="2"/>
  <c r="X37" i="2"/>
  <c r="W37" i="2"/>
  <c r="V37" i="2"/>
  <c r="U37" i="2" s="1"/>
  <c r="T37" i="2"/>
  <c r="X36" i="2"/>
  <c r="W36" i="2"/>
  <c r="V36" i="2"/>
  <c r="U36" i="2" s="1"/>
  <c r="T36" i="2"/>
  <c r="X35" i="2"/>
  <c r="W35" i="2"/>
  <c r="V35" i="2"/>
  <c r="U35" i="2" s="1"/>
  <c r="T35" i="2"/>
  <c r="X34" i="2"/>
  <c r="W34" i="2"/>
  <c r="V34" i="2"/>
  <c r="U34" i="2" s="1"/>
  <c r="T34" i="2"/>
  <c r="X33" i="2"/>
  <c r="W33" i="2"/>
  <c r="V33" i="2"/>
  <c r="U33" i="2" s="1"/>
  <c r="T33" i="2"/>
  <c r="X32" i="2"/>
  <c r="W32" i="2"/>
  <c r="V32" i="2"/>
  <c r="U32" i="2"/>
  <c r="T32" i="2"/>
  <c r="X31" i="2"/>
  <c r="W31" i="2"/>
  <c r="V31" i="2"/>
  <c r="U31" i="2" s="1"/>
  <c r="T31" i="2"/>
  <c r="X30" i="2"/>
  <c r="W30" i="2"/>
  <c r="V30" i="2"/>
  <c r="U30" i="2" s="1"/>
  <c r="T30" i="2"/>
  <c r="X29" i="2"/>
  <c r="W29" i="2"/>
  <c r="V29" i="2"/>
  <c r="U29" i="2" s="1"/>
  <c r="T29" i="2"/>
  <c r="X28" i="2"/>
  <c r="W28" i="2"/>
  <c r="V28" i="2"/>
  <c r="U28" i="2" s="1"/>
  <c r="T28" i="2"/>
  <c r="X27" i="2"/>
  <c r="W27" i="2"/>
  <c r="V27" i="2"/>
  <c r="U27" i="2" s="1"/>
  <c r="T27" i="2"/>
  <c r="X26" i="2"/>
  <c r="W26" i="2"/>
  <c r="V26" i="2"/>
  <c r="U26" i="2" s="1"/>
  <c r="T26" i="2"/>
  <c r="X25" i="2"/>
  <c r="W25" i="2"/>
  <c r="V25" i="2"/>
  <c r="U25" i="2" s="1"/>
  <c r="T25" i="2"/>
  <c r="X24" i="2"/>
  <c r="W24" i="2"/>
  <c r="V24" i="2"/>
  <c r="U24" i="2"/>
  <c r="T24" i="2"/>
  <c r="X23" i="2"/>
  <c r="W23" i="2"/>
  <c r="V23" i="2"/>
  <c r="U23" i="2" s="1"/>
  <c r="T23" i="2"/>
  <c r="X22" i="2"/>
  <c r="W22" i="2"/>
  <c r="V22" i="2"/>
  <c r="U22" i="2" s="1"/>
  <c r="T22" i="2"/>
  <c r="X21" i="2"/>
  <c r="W21" i="2"/>
  <c r="V21" i="2"/>
  <c r="U21" i="2" s="1"/>
  <c r="T21" i="2"/>
  <c r="X20" i="2"/>
  <c r="W20" i="2"/>
  <c r="V20" i="2"/>
  <c r="U20" i="2" s="1"/>
  <c r="T20" i="2"/>
  <c r="X19" i="2"/>
  <c r="W19" i="2"/>
  <c r="V19" i="2"/>
  <c r="U19" i="2" s="1"/>
  <c r="T19" i="2"/>
  <c r="X18" i="2"/>
  <c r="W18" i="2"/>
  <c r="V18" i="2"/>
  <c r="U18" i="2" s="1"/>
  <c r="T18" i="2"/>
  <c r="X17" i="2"/>
  <c r="W17" i="2"/>
  <c r="V17" i="2"/>
  <c r="U17" i="2" s="1"/>
  <c r="T17" i="2"/>
  <c r="X16" i="2"/>
  <c r="W16" i="2"/>
  <c r="V16" i="2"/>
  <c r="U16" i="2"/>
  <c r="T16" i="2"/>
  <c r="X14" i="2"/>
  <c r="W14" i="2"/>
  <c r="V14" i="2"/>
  <c r="U14" i="2" s="1"/>
  <c r="T14" i="2"/>
  <c r="X13" i="2"/>
  <c r="W13" i="2"/>
  <c r="V13" i="2"/>
  <c r="U13" i="2" s="1"/>
  <c r="T13" i="2"/>
  <c r="X12" i="2"/>
  <c r="W12" i="2"/>
  <c r="V12" i="2"/>
  <c r="U12" i="2" s="1"/>
  <c r="T12" i="2"/>
  <c r="X11" i="2"/>
  <c r="W11" i="2"/>
  <c r="V11" i="2"/>
  <c r="U11" i="2" s="1"/>
  <c r="T11" i="2"/>
  <c r="X10" i="2"/>
  <c r="W10" i="2"/>
  <c r="V10" i="2"/>
  <c r="U10" i="2" s="1"/>
  <c r="T10" i="2"/>
  <c r="X9" i="2"/>
  <c r="W9" i="2"/>
  <c r="V9" i="2"/>
  <c r="U9" i="2" s="1"/>
  <c r="T9" i="2"/>
  <c r="X8" i="2"/>
  <c r="W8" i="2"/>
  <c r="V8" i="2"/>
  <c r="U8" i="2" s="1"/>
  <c r="T8" i="2"/>
  <c r="X7" i="2"/>
  <c r="W7" i="2"/>
  <c r="V7" i="2"/>
  <c r="U7" i="2"/>
  <c r="T7" i="2"/>
  <c r="X6" i="2"/>
  <c r="W6" i="2"/>
  <c r="V6" i="2"/>
  <c r="U6" i="2" s="1"/>
  <c r="T6" i="2"/>
  <c r="X5" i="2"/>
  <c r="W5" i="2"/>
  <c r="V5" i="2"/>
  <c r="U5" i="2" s="1"/>
  <c r="T5" i="2"/>
  <c r="X4" i="2"/>
  <c r="W4" i="2"/>
  <c r="V4" i="2"/>
  <c r="U4" i="2" s="1"/>
  <c r="T4" i="2"/>
  <c r="B4" i="2"/>
  <c r="X3" i="2"/>
  <c r="W3" i="2"/>
  <c r="V3" i="2"/>
  <c r="U3" i="2" s="1"/>
  <c r="T3" i="2"/>
  <c r="X2" i="2"/>
  <c r="W2" i="2"/>
  <c r="V2" i="2"/>
  <c r="U2" i="2" s="1"/>
  <c r="T2" i="2"/>
  <c r="O2" i="2"/>
  <c r="V8" i="3"/>
  <c r="V9" i="3"/>
  <c r="V10" i="3"/>
  <c r="V11" i="3"/>
  <c r="V27" i="3"/>
  <c r="V28" i="3"/>
  <c r="V31" i="3"/>
  <c r="V35" i="3"/>
  <c r="V36" i="3"/>
  <c r="V51" i="3"/>
  <c r="V55" i="3"/>
  <c r="V71" i="3"/>
  <c r="V72" i="3"/>
  <c r="V79" i="3"/>
  <c r="V80" i="3"/>
  <c r="V83" i="3"/>
  <c r="V84" i="3"/>
  <c r="V91" i="3"/>
  <c r="V103" i="3"/>
  <c r="V104" i="3"/>
  <c r="V111" i="3"/>
  <c r="V112" i="3"/>
  <c r="V115" i="3"/>
  <c r="V116" i="3"/>
  <c r="V123" i="3"/>
  <c r="V135" i="3"/>
  <c r="V136" i="3"/>
  <c r="V143" i="3"/>
  <c r="V144" i="3"/>
  <c r="V147" i="3"/>
  <c r="V148" i="3"/>
  <c r="V155" i="3"/>
  <c r="V167" i="3"/>
  <c r="V168" i="3"/>
  <c r="V175" i="3"/>
  <c r="V176" i="3"/>
  <c r="V179" i="3"/>
  <c r="V180" i="3"/>
  <c r="V187" i="3"/>
  <c r="V199" i="3"/>
  <c r="V200" i="3"/>
  <c r="V207" i="3"/>
  <c r="V208" i="3"/>
  <c r="V211" i="3"/>
  <c r="V212" i="3"/>
  <c r="V219" i="3"/>
  <c r="V231" i="3"/>
  <c r="V232" i="3"/>
  <c r="V239" i="3"/>
  <c r="V240" i="3"/>
  <c r="V243" i="3"/>
  <c r="V244" i="3"/>
  <c r="V251" i="3"/>
  <c r="V263" i="3"/>
  <c r="V264" i="3"/>
  <c r="V271" i="3"/>
  <c r="V272" i="3"/>
  <c r="V275" i="3"/>
  <c r="V276" i="3"/>
  <c r="V283" i="3"/>
  <c r="V295" i="3"/>
  <c r="V296" i="3"/>
  <c r="V292" i="3"/>
  <c r="V5" i="3"/>
  <c r="V20" i="3"/>
  <c r="V39" i="3"/>
  <c r="V52" i="3"/>
  <c r="V76" i="3"/>
  <c r="V92" i="3"/>
  <c r="V108" i="3"/>
  <c r="V124" i="3"/>
  <c r="V140" i="3"/>
  <c r="V156" i="3"/>
  <c r="V172" i="3"/>
  <c r="V188" i="3"/>
  <c r="V204" i="3"/>
  <c r="V220" i="3"/>
  <c r="V236" i="3"/>
  <c r="V252" i="3"/>
  <c r="V268" i="3"/>
  <c r="V284" i="3"/>
  <c r="B11" i="2"/>
  <c r="B12" i="2" s="1"/>
  <c r="V14" i="3"/>
  <c r="V15" i="3"/>
  <c r="V16" i="3"/>
  <c r="V24" i="3"/>
  <c r="V32" i="3"/>
  <c r="V40" i="3"/>
  <c r="V48" i="3"/>
  <c r="V56" i="3"/>
  <c r="V64" i="3"/>
  <c r="V6" i="3"/>
  <c r="V7" i="3"/>
  <c r="V12" i="3"/>
  <c r="V13" i="3"/>
  <c r="V17" i="3"/>
  <c r="V18" i="3"/>
  <c r="V21" i="3"/>
  <c r="V22" i="3"/>
  <c r="V25" i="3"/>
  <c r="V26" i="3"/>
  <c r="V29" i="3"/>
  <c r="V30" i="3"/>
  <c r="V33" i="3"/>
  <c r="V34" i="3"/>
  <c r="V37" i="3"/>
  <c r="V38" i="3"/>
  <c r="V41" i="3"/>
  <c r="V42" i="3"/>
  <c r="V45" i="3"/>
  <c r="V46" i="3"/>
  <c r="V49" i="3"/>
  <c r="V50" i="3"/>
  <c r="V53" i="3"/>
  <c r="V54" i="3"/>
  <c r="V57" i="3"/>
  <c r="V58" i="3"/>
  <c r="V61" i="3"/>
  <c r="V62" i="3"/>
  <c r="V65" i="3"/>
  <c r="V66" i="3"/>
  <c r="V69" i="3"/>
  <c r="V70" i="3"/>
  <c r="V73" i="3"/>
  <c r="V74" i="3"/>
  <c r="V77" i="3"/>
  <c r="V78" i="3"/>
  <c r="V81" i="3"/>
  <c r="V82" i="3"/>
  <c r="V85" i="3"/>
  <c r="V86" i="3"/>
  <c r="V89" i="3"/>
  <c r="V90" i="3"/>
  <c r="V93" i="3"/>
  <c r="V94" i="3"/>
  <c r="V97" i="3"/>
  <c r="V98" i="3"/>
  <c r="V101" i="3"/>
  <c r="V102" i="3"/>
  <c r="V105" i="3"/>
  <c r="V106" i="3"/>
  <c r="V109" i="3"/>
  <c r="V110" i="3"/>
  <c r="V113" i="3"/>
  <c r="V114" i="3"/>
  <c r="V117" i="3"/>
  <c r="V118" i="3"/>
  <c r="V121" i="3"/>
  <c r="V122" i="3"/>
  <c r="V125" i="3"/>
  <c r="V126" i="3"/>
  <c r="V129" i="3"/>
  <c r="V133" i="3"/>
  <c r="V137" i="3"/>
  <c r="V141" i="3"/>
  <c r="V145" i="3"/>
  <c r="V149" i="3"/>
  <c r="V153" i="3"/>
  <c r="V157" i="3"/>
  <c r="V161" i="3"/>
  <c r="V165" i="3"/>
  <c r="V169" i="3"/>
  <c r="V173" i="3"/>
  <c r="V177" i="3"/>
  <c r="V181" i="3"/>
  <c r="V185" i="3"/>
  <c r="V189" i="3"/>
  <c r="V193" i="3"/>
  <c r="V197" i="3"/>
  <c r="V201" i="3"/>
  <c r="V205" i="3"/>
  <c r="V209" i="3"/>
  <c r="V213" i="3"/>
  <c r="V217" i="3"/>
  <c r="V221" i="3"/>
  <c r="V225" i="3"/>
  <c r="V229" i="3"/>
  <c r="V233" i="3"/>
  <c r="V237" i="3"/>
  <c r="V241" i="3"/>
  <c r="V245" i="3"/>
  <c r="V249" i="3"/>
  <c r="V253" i="3"/>
  <c r="V257" i="3"/>
  <c r="V261" i="3"/>
  <c r="V265" i="3"/>
  <c r="V269" i="3"/>
  <c r="V273" i="3"/>
  <c r="V277" i="3"/>
  <c r="V281" i="3"/>
  <c r="V285" i="3"/>
  <c r="V289" i="3"/>
  <c r="V293" i="3"/>
  <c r="V297" i="3"/>
  <c r="V298" i="3"/>
  <c r="V4" i="3"/>
  <c r="B8" i="2"/>
  <c r="B9" i="2" s="1"/>
  <c r="V130" i="3"/>
  <c r="V134" i="3"/>
  <c r="V138" i="3"/>
  <c r="V142" i="3"/>
  <c r="V146" i="3"/>
  <c r="V150" i="3"/>
  <c r="V154" i="3"/>
  <c r="V158" i="3"/>
  <c r="V162" i="3"/>
  <c r="V166" i="3"/>
  <c r="V170" i="3"/>
  <c r="V174" i="3"/>
  <c r="V178" i="3"/>
  <c r="V182" i="3"/>
  <c r="V186" i="3"/>
  <c r="V190" i="3"/>
  <c r="V194" i="3"/>
  <c r="V198" i="3"/>
  <c r="V202" i="3"/>
  <c r="V206" i="3"/>
  <c r="V210" i="3"/>
  <c r="V214" i="3"/>
  <c r="V218" i="3"/>
  <c r="V222" i="3"/>
  <c r="V226" i="3"/>
  <c r="V230" i="3"/>
  <c r="V234" i="3"/>
  <c r="V238" i="3"/>
  <c r="V242" i="3"/>
  <c r="V246" i="3"/>
  <c r="V250" i="3"/>
  <c r="V254" i="3"/>
  <c r="V258" i="3"/>
  <c r="V262" i="3"/>
  <c r="V266" i="3"/>
  <c r="V270" i="3"/>
  <c r="V274" i="3"/>
  <c r="V278" i="3"/>
  <c r="V282" i="3"/>
  <c r="V286" i="3"/>
  <c r="V290" i="3"/>
  <c r="V294" i="3"/>
  <c r="B18" i="2" l="1"/>
  <c r="B21" i="2"/>
  <c r="B19" i="2"/>
  <c r="V2" i="3"/>
  <c r="B14" i="2" s="1"/>
  <c r="B17" i="2"/>
</calcChain>
</file>

<file path=xl/sharedStrings.xml><?xml version="1.0" encoding="utf-8"?>
<sst xmlns="http://schemas.openxmlformats.org/spreadsheetml/2006/main" count="1561" uniqueCount="659">
  <si>
    <t>ORIENTAÇÕES GERAIS</t>
  </si>
  <si>
    <t>PLANILHA CURSOS-PDI - ORIENTAÇÕES DE PREENCHIMENTO</t>
  </si>
  <si>
    <r>
      <t>8. VAGAS POR OFERTA:</t>
    </r>
    <r>
      <rPr>
        <sz val="12"/>
        <color rgb="FF000000"/>
        <rFont val="Calibri"/>
        <family val="2"/>
        <charset val="1"/>
      </rPr>
      <t xml:space="preserve"> Preencha com a quantidade de vagas ofertadas (Caso a oferta se repita nos dois semestres não duplicar a oferta, apenas informar periodicidade de oferta semestral)</t>
    </r>
  </si>
  <si>
    <r>
      <t>17. INÍCIO DA OFERTA:</t>
    </r>
    <r>
      <rPr>
        <sz val="12"/>
        <color rgb="FF000000"/>
        <rFont val="Calibri"/>
        <family val="2"/>
        <charset val="1"/>
      </rPr>
      <t xml:space="preserve"> Preencher com a data de início do curso, ou seja, da primeira oferta.</t>
    </r>
  </si>
  <si>
    <r>
      <t>9. DURAÇÃO DO CURSO EM SEMESTRES:</t>
    </r>
    <r>
      <rPr>
        <sz val="12"/>
        <color rgb="FF000000"/>
        <rFont val="Calibri"/>
        <family val="2"/>
        <charset val="1"/>
      </rPr>
      <t xml:space="preserve"> Independente do curso ser anual ou semetral, a duração deverá ser indicada em quantidade de semestres. (ex. 3 anos = 6 semestres)</t>
    </r>
  </si>
  <si>
    <r>
      <t>18. FIM DA OFERTA:</t>
    </r>
    <r>
      <rPr>
        <sz val="12"/>
        <color rgb="FF000000"/>
        <rFont val="Calibri"/>
        <family val="2"/>
        <charset val="1"/>
      </rPr>
      <t xml:space="preserve"> Preencher com a data de fim do curso.</t>
    </r>
  </si>
  <si>
    <r>
      <t>1. CAMPUS:</t>
    </r>
    <r>
      <rPr>
        <sz val="12"/>
        <color rgb="FF000000"/>
        <rFont val="Calibri"/>
        <family val="2"/>
        <charset val="1"/>
      </rPr>
      <t xml:space="preserve"> Escolha entre as opções de câmpus disponíveis.</t>
    </r>
  </si>
  <si>
    <r>
      <t>PLANILHA BALIZADORES E RAP</t>
    </r>
    <r>
      <rPr>
        <sz val="14"/>
        <color rgb="FF000000"/>
        <rFont val="Arial"/>
        <family val="2"/>
        <charset val="1"/>
      </rPr>
      <t xml:space="preserve">: Exibição do cálculo dos balizadores previstos na Lei N°11.892, de 29 de dezembro de 2008 e no Comunicado N°17, de 23 de setembro de 2013 e do cálculo da relação aluno por professor (RAP) sem considerar a evasão.  </t>
    </r>
  </si>
  <si>
    <r>
      <t>10. PERIODICIDADE DE OFERTA:</t>
    </r>
    <r>
      <rPr>
        <sz val="12"/>
        <color rgb="FF000000"/>
        <rFont val="Calibri"/>
        <family val="2"/>
        <charset val="1"/>
      </rPr>
      <t xml:space="preserve"> Este campo indica se o curso tem entrada anual ou semestral (Caso a entrada seja anual as vagas indicadas serão contadas uma vez no ano e em caso de entrada semestral as vagas serão duplicadas automaticamente).</t>
    </r>
  </si>
  <si>
    <r>
      <t>19. PROPOSTA:</t>
    </r>
    <r>
      <rPr>
        <sz val="12"/>
        <color rgb="FF000000"/>
        <rFont val="Calibri"/>
        <family val="2"/>
        <charset val="1"/>
      </rPr>
      <t xml:space="preserve"> Preenchimento automático em função da data de início do curso: ATUAL (cursos existentes), NOVA OFERTA (cursos previstos para serem implantados) ou EXTINÇÃO (cursos com previsão de encerramento).</t>
    </r>
  </si>
  <si>
    <r>
      <t>2. CURSO:</t>
    </r>
    <r>
      <rPr>
        <sz val="12"/>
        <color rgb="FF000000"/>
        <rFont val="Calibri"/>
        <family val="2"/>
        <charset val="1"/>
      </rPr>
      <t xml:space="preserve"> Preencher com o nome do curso. Para os já existentes preencha como está no PPC. </t>
    </r>
  </si>
  <si>
    <r>
      <t>11. CARGA HORÁRIA MÍNIMA REGULAMENTADA:</t>
    </r>
    <r>
      <rPr>
        <sz val="12"/>
        <color rgb="FF000000"/>
        <rFont val="Calibri"/>
        <family val="2"/>
        <charset val="1"/>
      </rPr>
      <t xml:space="preserve"> Preencher com a carga horária mínima regulamentada (Informação utilizada para o cálculo do fator de equiparação de carga horária - FECH). Valores encontrados na Portaria SETEC nº 25, de 13/08/2015 ou nos catálogos nacionais de cursos e resoluções do CNE. Nos casos dos cursos em que houver exigência legal, com supervisão direta do professor do curso, a carga horária do estágio poderá ser somada à carga horária mínima.</t>
    </r>
  </si>
  <si>
    <r>
      <t>20. INGRESSANTE ACUMULADO EQUIVALENTE (IAE):</t>
    </r>
    <r>
      <rPr>
        <sz val="12"/>
        <color rgb="FF000000"/>
        <rFont val="Calibri"/>
        <family val="2"/>
        <charset val="1"/>
      </rPr>
      <t xml:space="preserve"> Preenchimento automático. Conforme previsto na Portaria MEC nº 25, de 13/08/2015, são calculados a partir do produto do número de Ingressantes Acumulados pelo Fator de Equiparação de Carga Horária e pelo Fator de Esforço de Curso. (O cálculo dos percentuais referentes aos balizadores consideram a quantidade de ingressantes dentro do ciclo de matrícula, sem considerar a evasão) </t>
    </r>
  </si>
  <si>
    <r>
      <t>PLANILHA CURSOS-PDI</t>
    </r>
    <r>
      <rPr>
        <sz val="14"/>
        <color rgb="FF000000"/>
        <rFont val="Arial"/>
        <family val="2"/>
        <charset val="1"/>
      </rPr>
      <t xml:space="preserve">: Informações referentes aos cursos já ofertados pelo câmpus, bem como previsão de oferta. </t>
    </r>
    <r>
      <rPr>
        <b/>
        <u/>
        <sz val="14"/>
        <color rgb="FF000000"/>
        <rFont val="Arial"/>
        <family val="2"/>
        <charset val="1"/>
      </rPr>
      <t>(Deve ser preenchida pelo câmpus)</t>
    </r>
  </si>
  <si>
    <r>
      <t>3. TURNO:</t>
    </r>
    <r>
      <rPr>
        <sz val="12"/>
        <color rgb="FF000000"/>
        <rFont val="Calibri"/>
        <family val="2"/>
        <charset val="1"/>
      </rPr>
      <t xml:space="preserve"> Escolha entre as opções de turno disponíveis (Matutino, Vespertino, Noturno ou Integral)</t>
    </r>
  </si>
  <si>
    <r>
      <t>4. MODALIDADE:</t>
    </r>
    <r>
      <rPr>
        <sz val="12"/>
        <color rgb="FF000000"/>
        <rFont val="Calibri"/>
        <family val="2"/>
        <charset val="1"/>
      </rPr>
      <t xml:space="preserve"> Escolha entre as opções de modalidade disponíveis (Presencial ou EAD)</t>
    </r>
  </si>
  <si>
    <r>
      <t>PLANILHA ANEXO I</t>
    </r>
    <r>
      <rPr>
        <sz val="14"/>
        <color rgb="FF000000"/>
        <rFont val="Arial"/>
        <family val="2"/>
        <charset val="1"/>
      </rPr>
      <t>: Informações para consulta de cursos e respectivos Fatores de Esforço de Curso (FEC) previstos na Portaria SETEC nº 25 de 13/08/2015.</t>
    </r>
  </si>
  <si>
    <r>
      <t>12. NÚMERO DE SEMANAS NO SEMESTRE:</t>
    </r>
    <r>
      <rPr>
        <sz val="12"/>
        <color rgb="FF000000"/>
        <rFont val="Calibri"/>
        <family val="2"/>
        <charset val="1"/>
      </rPr>
      <t xml:space="preserve"> Preencher com a quantidade de semanas previstas desenvolvimento do curso. Informação utilizada para o cálculo da carga horária de trabalho para cada professor (cálculo feito sem considerar a área de atuação do docente)</t>
    </r>
  </si>
  <si>
    <r>
      <t>21. FATOR DE EQUIPARAÇÃO DE NÍVEL DE CURSO (FENC):</t>
    </r>
    <r>
      <rPr>
        <sz val="12"/>
        <color rgb="FF000000"/>
        <rFont val="Calibri"/>
        <family val="2"/>
        <charset val="1"/>
      </rPr>
      <t xml:space="preserve"> Preenchimento automático em função das opções escolhidas para tipo de oferta e tipo de curso. Conforme previsto na Portaria MEC nº 25, de 13/08/2015, equipara o alunos matriculados em cursos de níveis distintos: a) Formação Inicial e Continuada = 20/20; b) Ensino Técnico / Médio = 20/20; d) Graduação = 20/18; e) Pós-graduação lato sensu = 20/12; f) Pós-graduação stricto sensu = 20/8.</t>
    </r>
  </si>
  <si>
    <r>
      <t>5. TIPO DE CURSO:</t>
    </r>
    <r>
      <rPr>
        <sz val="12"/>
        <color rgb="FF000000"/>
        <rFont val="Calibri"/>
        <family val="2"/>
        <charset val="1"/>
      </rPr>
      <t xml:space="preserve"> Escolha entre as opções de tipo de curso disponíveis: a) Mestrado profissional; b) Formação inicial e continuada; c) Técnico; d) Tecnologia; e) Bacharelado; f) Licenciatura; g) Especialização (lato sensu); h) Mestrado; i) Doutorado </t>
    </r>
    <r>
      <rPr>
        <b/>
        <u/>
        <sz val="12"/>
        <color rgb="FF000000"/>
        <rFont val="Calibri"/>
        <family val="2"/>
        <charset val="1"/>
      </rPr>
      <t>(As opções disponíveis são as existentes no SISTEC</t>
    </r>
    <r>
      <rPr>
        <sz val="12"/>
        <color rgb="FF000000"/>
        <rFont val="Calibri"/>
        <family val="2"/>
        <charset val="1"/>
      </rPr>
      <t xml:space="preserve">) </t>
    </r>
  </si>
  <si>
    <r>
      <t xml:space="preserve">13. CARGA HORÁRIA EM SALA DE AULA: </t>
    </r>
    <r>
      <rPr>
        <sz val="12"/>
        <color rgb="FF000000"/>
        <rFont val="Calibri"/>
        <family val="2"/>
        <charset val="1"/>
      </rPr>
      <t>Preencher com a carga horária de efetivo trabalho decente (Nos casos dos cursos em que houver exigência legal, com supervisão direta do professor do curso, a carga horária do estágio poderá ser somada à carga horária mínima).</t>
    </r>
  </si>
  <si>
    <t>As informaçãoes solicitadas são para revisão e readequação do PDI frente aos balizadores previsto na Lei N°11.892, de 29 de dezembro de 2008 e no Comunicado N° 17, de 23 de setembro de 2013 e em atendimento às Portarias MEC  nº 801, de 13/08/2015 e SETEC nº 25, de 13/08/2015, que tratam do aluno equivalente.</t>
  </si>
  <si>
    <r>
      <t>6. TIPO DE OFERTA:</t>
    </r>
    <r>
      <rPr>
        <sz val="12"/>
        <color rgb="FF000000"/>
        <rFont val="Calibri"/>
        <family val="2"/>
        <charset val="1"/>
      </rPr>
      <t xml:space="preserve"> Escolha entre as opções de tipo de oferta disponíveis: a) Cocomitante; b) Subsequente; c) Integrado; d) PROEJA; e) Graduação; f) Pós-graduação; g) Programa Especial de Formação Docente; h) Qualificação Profissional; i) Não se aplica.</t>
    </r>
  </si>
  <si>
    <r>
      <t>14. FATOR DE ESFORÇO DE CURSO (FEC):</t>
    </r>
    <r>
      <rPr>
        <sz val="12"/>
        <color rgb="FF000000"/>
        <rFont val="Calibri"/>
        <family val="2"/>
        <charset val="1"/>
      </rPr>
      <t xml:space="preserve"> É o ajuste da carga horária do curso em função da quantidade de aulas práticas com redução do número de alunos em decorrência da subdivisão da turma, conforme valores relacionados no Anexo I da Portaria SETEC nº 25, de 13/08/2015.</t>
    </r>
  </si>
  <si>
    <r>
      <t>22. IAE*FENC:</t>
    </r>
    <r>
      <rPr>
        <sz val="12"/>
        <color rgb="FF000000"/>
        <rFont val="Calibri"/>
        <family val="2"/>
        <charset val="1"/>
      </rPr>
      <t xml:space="preserve"> Preenchimento automático. Conforme previsto na Portaria MEC nº 25, de 13/08/2015, a Relação Aluno por Professor (RAP) é calculada a partir da razão entre o total de Alunos Equivalentes corrigido pelo Fator de Equiparação de Nível de Curso (FENC) e a somatória de Professor Tempo Integral. O cálculo foi feito na situação ideal, ou seja, sem considerar a evasão, portanto, para o total de aluno equivalente foi utilizado o total de ingressante acumulado equivalente.</t>
    </r>
  </si>
  <si>
    <r>
      <t>15. FATOR DE EQUIPARAÇÃO DE CARGA HORÁRIA (FECH):</t>
    </r>
    <r>
      <rPr>
        <sz val="12"/>
        <color rgb="FF000000"/>
        <rFont val="Calibri"/>
        <family val="2"/>
        <charset val="1"/>
      </rPr>
      <t xml:space="preserve"> Não preencher.É calculado automaticamente, conforme previsto na Portaria SETEC nº 25, de 13/08/2015. Para todos os curso, exceto FIC: FECH = carga horária mínima regulamentada /(duração do curso em anos*800horas); Para os cursos FIC: FECH = carga horária do curso/800horas.</t>
    </r>
  </si>
  <si>
    <r>
      <t>7. BALIZADOR:</t>
    </r>
    <r>
      <rPr>
        <sz val="12"/>
        <color rgb="FF000000"/>
        <rFont val="Calibri"/>
        <family val="2"/>
        <charset val="1"/>
      </rPr>
      <t xml:space="preserve"> Escolha adequadamente entre as opções disponíveis para que o cálculo dos balizadores seja correto. a) Caso conste oferta de curso de pós graduação voltado à formação de professores, indicar e esclher a opção 20%, pois poderá ser computado no percentual previsto para as licenciaturas e programas especias de formação pedagógica. b) Considerando a oferta de PROEJA, indicar o tipo: Técnico (escolher opção 50%) ou FIC (escolher a opção outros).</t>
    </r>
  </si>
  <si>
    <r>
      <t>16. ALUNO EQUIVALENTE (AE):</t>
    </r>
    <r>
      <rPr>
        <sz val="12"/>
        <color rgb="FF000000"/>
        <rFont val="Calibri"/>
        <family val="2"/>
        <charset val="1"/>
      </rPr>
      <t xml:space="preserve"> Não preencher. Definido na Portaria MEC nº 818/2015, é calculado a partir do produto do Aluno Matriculado pelo Fator de Equiparação de Carga Horária de curso e pelo Fator de Esforço de Curso. </t>
    </r>
  </si>
  <si>
    <t>Parâmetros</t>
  </si>
  <si>
    <t>Valores</t>
  </si>
  <si>
    <t>Professores de 20h</t>
  </si>
  <si>
    <t>Professores de 40h</t>
  </si>
  <si>
    <t>Professores de Tempo Integral</t>
  </si>
  <si>
    <t>Tempo de Aula em minutos</t>
  </si>
  <si>
    <t>Carga Horária Semanal por Docente</t>
  </si>
  <si>
    <t>Número de Aulas Semanais por Docente</t>
  </si>
  <si>
    <t>Carga Horária Semanal com professor em sala</t>
  </si>
  <si>
    <t>Número de Aulas Semanais com professor em sala</t>
  </si>
  <si>
    <t>Relação de Aluno por Professor</t>
  </si>
  <si>
    <t>BALIZADORES</t>
  </si>
  <si>
    <t>20% - licenciatura, bem como programas especiais de formação pedagógica</t>
  </si>
  <si>
    <t>50% - educação profissional técnica de nível médio</t>
  </si>
  <si>
    <t>Outros - superiores de tecnologia, bacharelado, engenharia, pós-graduação e FIC</t>
  </si>
  <si>
    <t>PROEJA</t>
  </si>
  <si>
    <t>1. CAMPUS</t>
  </si>
  <si>
    <t>2. CURSO</t>
  </si>
  <si>
    <t>3. TURNO</t>
  </si>
  <si>
    <t>4. MODALIDADE</t>
  </si>
  <si>
    <t>5. TIPO DE CURSO</t>
  </si>
  <si>
    <t>6. TIPO DE OFERTA</t>
  </si>
  <si>
    <t>7. BALIZADOR</t>
  </si>
  <si>
    <t>8. VAGAS POR OFERTA</t>
  </si>
  <si>
    <t>9. DURAÇÃO DO CURSO EM SEMESTRES</t>
  </si>
  <si>
    <t>10. PERIODICIDADE DE OFERTA</t>
  </si>
  <si>
    <t>11. CARGA HORÁRIA MÍNIMA REGULAMENTADA</t>
  </si>
  <si>
    <t>12. NÚMERO DE SEMANAS NO SEMESTRE</t>
  </si>
  <si>
    <t>13. CARGA HORÁRIA EM SALA DE AULA</t>
  </si>
  <si>
    <t>14. FATOR DE ESFORÇO DE CURSO (FEC)</t>
  </si>
  <si>
    <t>15. FATOR DE EUIPARAÇÃO DE CARGA HORÁRIA (FECH)</t>
  </si>
  <si>
    <t>16. ALUNO EQUIVALENTE (AE)</t>
  </si>
  <si>
    <t>17. INÍCIO DA OFERTA</t>
  </si>
  <si>
    <t>18. FIM DA OFERTA</t>
  </si>
  <si>
    <t>19. PROPOSTA</t>
  </si>
  <si>
    <t>20. INGRESSANTES ACUMULADOS EQUIVALENTES (IAE)</t>
  </si>
  <si>
    <t>21. FATOR DE EQUIPARAÇÃO DE NÍVEL DE CURSO (FENC)</t>
  </si>
  <si>
    <t>22. IAE * FENC</t>
  </si>
  <si>
    <t>FENC RECUPERADO PELO TIPO DE CURSO</t>
  </si>
  <si>
    <t>CARGA HORÁRIA SEMANAL MÍNIMA</t>
  </si>
  <si>
    <t>CARGA HORÁRIA SEMANAL COM PROFESSOR</t>
  </si>
  <si>
    <t>CAR</t>
  </si>
  <si>
    <t>ANÁLISE E DESENVOLVIMENTO DE SISTEMAS</t>
  </si>
  <si>
    <t>Noturno</t>
  </si>
  <si>
    <t>Presencial</t>
  </si>
  <si>
    <t>Graduação</t>
  </si>
  <si>
    <t>Anual</t>
  </si>
  <si>
    <t>PROCESSOS GERENCIAIS</t>
  </si>
  <si>
    <t>MATEMÁTICA</t>
  </si>
  <si>
    <t>Matutino</t>
  </si>
  <si>
    <t>Licenciatura</t>
  </si>
  <si>
    <t>EDIFICAÇÕES</t>
  </si>
  <si>
    <t>Vespertino</t>
  </si>
  <si>
    <t>Técnico</t>
  </si>
  <si>
    <t>Concomitante</t>
  </si>
  <si>
    <t>Semestral</t>
  </si>
  <si>
    <t>INFORMÁTICA PARA WEB</t>
  </si>
  <si>
    <t>MEIO AMBIENTE</t>
  </si>
  <si>
    <t>AQUICULTURA</t>
  </si>
  <si>
    <t>EaD</t>
  </si>
  <si>
    <t>ADMINISTRAÇÃO</t>
  </si>
  <si>
    <t>INFORMÁTICA</t>
  </si>
  <si>
    <t>Integral</t>
  </si>
  <si>
    <t>Integrado</t>
  </si>
  <si>
    <t>FÍSICA</t>
  </si>
  <si>
    <t>ENGENHARIA CIVIL</t>
  </si>
  <si>
    <t>Bacharelado</t>
  </si>
  <si>
    <t>FINANÇAS</t>
  </si>
  <si>
    <t>Especialização (Lato Sensu)</t>
  </si>
  <si>
    <t>Pós-Graduação</t>
  </si>
  <si>
    <t>PROEJA - GESTÃO E NEGÓCIOS</t>
  </si>
  <si>
    <t>TIPO DE CURSO</t>
  </si>
  <si>
    <t>Eixo Tecnológico</t>
  </si>
  <si>
    <t>Curso</t>
  </si>
  <si>
    <t>FEC</t>
  </si>
  <si>
    <t>BACHARELADO</t>
  </si>
  <si>
    <t>CURSO SUPERIOR DE TECNOLOGIA</t>
  </si>
  <si>
    <t>INFRAESTRUTURA</t>
  </si>
  <si>
    <t>AGRIMENSURA</t>
  </si>
  <si>
    <t>RECURSOS NATURAIS</t>
  </si>
  <si>
    <t>AGROECOLOGIA</t>
  </si>
  <si>
    <t>PRODUÇÃO ALIMENTÍCIA</t>
  </si>
  <si>
    <t>AGROINDÚSTRIA</t>
  </si>
  <si>
    <t>AGRONEGÓCIO</t>
  </si>
  <si>
    <t>ALIMENTOS</t>
  </si>
  <si>
    <t>INFORMAÇÃO E COMUNICAÇÃO</t>
  </si>
  <si>
    <t>ARQUITETURA E URBANISMO</t>
  </si>
  <si>
    <t>LICENCIATURA</t>
  </si>
  <si>
    <t>ARTES CÊNICAS</t>
  </si>
  <si>
    <t>ARTES VISUAIS</t>
  </si>
  <si>
    <t>CONTROLE E PROCESSOS INDUSTRIAIS</t>
  </si>
  <si>
    <t>AUTOMAÇÃO INDUSTRIAL</t>
  </si>
  <si>
    <t>BANCO DE DADOS</t>
  </si>
  <si>
    <t>PRODUÇÃO INDUSTRIAL</t>
  </si>
  <si>
    <t>BIOCOMBUSTÍVEIS</t>
  </si>
  <si>
    <t>CAFEICULTURA</t>
  </si>
  <si>
    <t>CIÊNCIA DA COMPUTAÇÃO</t>
  </si>
  <si>
    <t>CIÊNCIA E TECNOLOGIA DE ALIMENTOS</t>
  </si>
  <si>
    <t>CIÊNCIAS AGRÁRIAS</t>
  </si>
  <si>
    <t>CIÊNCIAS BIOLÓGICAS</t>
  </si>
  <si>
    <t>CIÊNCIAS CONTÁBEIS</t>
  </si>
  <si>
    <t>CIÊNCIAS DA NATUREZA</t>
  </si>
  <si>
    <t>CIÊNCIAS SOCIAIS</t>
  </si>
  <si>
    <t>CINEMA E AUDIOVISUAL</t>
  </si>
  <si>
    <t>GESTÃO E NEGÓCIOS</t>
  </si>
  <si>
    <t>COMÉRCIO EXTERIOR</t>
  </si>
  <si>
    <t>COMPUTAÇÃO</t>
  </si>
  <si>
    <t>PRODUÇÃO CULTURAL E DESIGN</t>
  </si>
  <si>
    <t>COMUNICAÇÃO ASSISTIVA</t>
  </si>
  <si>
    <t>COMUNICAÇÃO INSTITUCIONAL</t>
  </si>
  <si>
    <t>MILITAR</t>
  </si>
  <si>
    <t>COMUNICAÇÕES AERONÁUTICAS</t>
  </si>
  <si>
    <t>CONSERVAÇÃO E RESTAURO</t>
  </si>
  <si>
    <t>CONSTRUÇÃO DE EDIFÍCIOS</t>
  </si>
  <si>
    <t>CONSTRUÇÃO NAVAL</t>
  </si>
  <si>
    <t>CONTROLE DE OBRAS</t>
  </si>
  <si>
    <t>DANÇA</t>
  </si>
  <si>
    <t>DESIGN</t>
  </si>
  <si>
    <t>DESIGN DE INTERIORES</t>
  </si>
  <si>
    <t>DESIGN DE MODA</t>
  </si>
  <si>
    <t>DESIGN DE PRODUTO</t>
  </si>
  <si>
    <t>DESIGN GRÁFICO</t>
  </si>
  <si>
    <t>DIREITO</t>
  </si>
  <si>
    <t>DOUTORADO</t>
  </si>
  <si>
    <t>EDUCAÇÃO DO CAMPO</t>
  </si>
  <si>
    <t>EDUCAÇÃO FÍSICA</t>
  </si>
  <si>
    <t>ELETRÔNICA INDUSTRIAL</t>
  </si>
  <si>
    <t>ELETROTÉCNICA INDUSTRIAL</t>
  </si>
  <si>
    <t>ENFERMAGEM</t>
  </si>
  <si>
    <t>ENGENHARIA AGRONÔMICA</t>
  </si>
  <si>
    <t>ENGENHARIA AMBIENTAL</t>
  </si>
  <si>
    <t>ENGENHARIA DE AGRIMENSURA E CARTOGRÁFICA</t>
  </si>
  <si>
    <t>ENGENHARIA DE ALIMENTOS</t>
  </si>
  <si>
    <t>ENGENHARIA DE AQUICULTURA</t>
  </si>
  <si>
    <t>ENGENHARIA DE AUTOMAÇÃO INDUSTRIAL</t>
  </si>
  <si>
    <t>ENGENHARIA DE COMPUTAÇÃO</t>
  </si>
  <si>
    <t>ENGENHARIA DE CONTROLE E AUTOMAÇÃO</t>
  </si>
  <si>
    <t>ENGENHARIA DE MATERIAIS</t>
  </si>
  <si>
    <t>ENGENHARIA DE MINAS</t>
  </si>
  <si>
    <t>ENGENHARIA DE PESCA</t>
  </si>
  <si>
    <t>ENGENHARIA DE PRODUÇÃO</t>
  </si>
  <si>
    <t>ENGENHARIA DE PRODUÇÃO CIVIL</t>
  </si>
  <si>
    <t>ENGENHARIA DE TELECOMUNICAÇÕES</t>
  </si>
  <si>
    <t>ENGENHARIA DE TRANSPORTES</t>
  </si>
  <si>
    <t>ENGENHARIA ELÉTRICA</t>
  </si>
  <si>
    <t>ENGENHARIA ELETRÔNICA</t>
  </si>
  <si>
    <t>ENGENHARIA FLORESTAL</t>
  </si>
  <si>
    <t>ENGENHARIA INDUSTRIAL ELÉTRICA</t>
  </si>
  <si>
    <t>ENGENHARIA INDUSTRIAL MECÂNICA</t>
  </si>
  <si>
    <t>ENGENHARIA MECÂNICA</t>
  </si>
  <si>
    <t>ENGENHARIA MECATRÔNICA</t>
  </si>
  <si>
    <t>ENGENHARIA METALÚRGICA</t>
  </si>
  <si>
    <t>ENGENHARIA QUÍMICA</t>
  </si>
  <si>
    <t>ENSINO MÉDIO</t>
  </si>
  <si>
    <t>ESPECIALIZAÇÃO (LATO SENSU)</t>
  </si>
  <si>
    <t>ESTRADAS</t>
  </si>
  <si>
    <t>HOSPITALIDADE E LAZER</t>
  </si>
  <si>
    <t>EVENTOS</t>
  </si>
  <si>
    <t>FABRICAÇÃO MECÂNICA</t>
  </si>
  <si>
    <t>FARMÁCIA</t>
  </si>
  <si>
    <t>FISIOTERAPIA</t>
  </si>
  <si>
    <t>FORMAÇÃO INICIAL E CONTINUADA</t>
  </si>
  <si>
    <t>FOTOGRAFIA</t>
  </si>
  <si>
    <t>FOTOINTELIGÊNCIA</t>
  </si>
  <si>
    <t>GASTRONOMIA</t>
  </si>
  <si>
    <t>GEOGRAFIA</t>
  </si>
  <si>
    <t>GEOPROCESSAMENTO</t>
  </si>
  <si>
    <t>GERENCIAMENTO DE TRÁFEGO AÉREO</t>
  </si>
  <si>
    <t>AMBIENTE E SAÚDE</t>
  </si>
  <si>
    <t>GESTÃO AMBIENTAL</t>
  </si>
  <si>
    <t>GESTÃO COMERCIAL</t>
  </si>
  <si>
    <t>GESTÃO DA PRODUÇÃO INDUSTRIAL</t>
  </si>
  <si>
    <t>GESTÃO DA QUALIDADE</t>
  </si>
  <si>
    <t>GESTÃO DA TECNOLOGIA DA INFORMAÇÃO</t>
  </si>
  <si>
    <t>GESTÃO DE COOPERATIVAS</t>
  </si>
  <si>
    <t>GESTÃO DE RECURSOS HUMANOS</t>
  </si>
  <si>
    <t>SEGURANÇA</t>
  </si>
  <si>
    <t>GESTÃO DE SEGURANÇA PRIVADA</t>
  </si>
  <si>
    <t>GESTÃO DE TELECOMUNICAÇÕES</t>
  </si>
  <si>
    <t>GESTÃO DE TURISMO</t>
  </si>
  <si>
    <t>GESTÃO DESPORTIVA E DE LAZER</t>
  </si>
  <si>
    <t>GESTÃO E MANUTENÇÃO AERONÁUTICA</t>
  </si>
  <si>
    <t>GESTÃO FINANCEIRA</t>
  </si>
  <si>
    <t>GESTÃO HOSPITALAR</t>
  </si>
  <si>
    <t>GESTÃO PORTUÁRIA</t>
  </si>
  <si>
    <t>GESTÃO PÚBLICA</t>
  </si>
  <si>
    <t>HISTÓRIA</t>
  </si>
  <si>
    <t>HORTICULTURA</t>
  </si>
  <si>
    <t>HOTELARIA</t>
  </si>
  <si>
    <t>INTERCULTURAL INDÍGENA</t>
  </si>
  <si>
    <t>IRRIGAÇÃO E DRENAGEM</t>
  </si>
  <si>
    <t>JOGOS DIGITAIS</t>
  </si>
  <si>
    <t>LATICÍNIOS</t>
  </si>
  <si>
    <t>LETRAS</t>
  </si>
  <si>
    <t>LOGÍSTICA</t>
  </si>
  <si>
    <t>MANUTENÇÃO DE AERONAVES</t>
  </si>
  <si>
    <t>MANUTENÇÃO INDUSTRIAL</t>
  </si>
  <si>
    <t>MARKETING</t>
  </si>
  <si>
    <t>MATERIAL DE CONSTRUÇÃO</t>
  </si>
  <si>
    <t>MECÂNICA DE PRECISÃO</t>
  </si>
  <si>
    <t>MECATRÔNICA INDUSTRIAL</t>
  </si>
  <si>
    <t>MEDICINA VETERINÁRIA</t>
  </si>
  <si>
    <t>MESTRADO</t>
  </si>
  <si>
    <t>METEOROLOGIA AERONÁUTICA</t>
  </si>
  <si>
    <t>MINERAÇÃO</t>
  </si>
  <si>
    <t>MÚSICA</t>
  </si>
  <si>
    <t>NEGÓCIOS IMOBILIÁRIOS</t>
  </si>
  <si>
    <t>OBRAS HIDRÁULICAS</t>
  </si>
  <si>
    <t>OFTÁLMICA</t>
  </si>
  <si>
    <t>PAPEL E CELULOSE</t>
  </si>
  <si>
    <t>PEDAGOGIA</t>
  </si>
  <si>
    <t>PETRÓLEO E GÁS</t>
  </si>
  <si>
    <t>PILOTAGEM PROFISSIONAL DE AERONAVES</t>
  </si>
  <si>
    <t>POLÍMEROS</t>
  </si>
  <si>
    <t>PROCESSAMENTO DE CARNES</t>
  </si>
  <si>
    <t>PROCESSOS AMBIENTAIS</t>
  </si>
  <si>
    <t>APOIO ESCOLAR</t>
  </si>
  <si>
    <t>PROCESSOS ESCOLARES</t>
  </si>
  <si>
    <t>PROCESSOS METALÚRGICOS</t>
  </si>
  <si>
    <t>PROCESSOS QUÍMICOS</t>
  </si>
  <si>
    <t>PRODUÇÃO AUDIOVISUAL</t>
  </si>
  <si>
    <t>PRODUÇÃO CÊNICA</t>
  </si>
  <si>
    <t>PRODUÇÃO CULTURAL</t>
  </si>
  <si>
    <t>PRODUÇÃO DE CACHAÇA</t>
  </si>
  <si>
    <t>PRODUÇÃO DE GRÃOS</t>
  </si>
  <si>
    <t>PRODUÇÃO DE VESTUÁRIO</t>
  </si>
  <si>
    <t>PRODUÇÃO FONOGRÁFICA</t>
  </si>
  <si>
    <t>PRODUÇÃO GRÁFICA</t>
  </si>
  <si>
    <t>PRODUÇÃO JOALHEIRA</t>
  </si>
  <si>
    <t>PRODUÇÃO MOVELEIRA</t>
  </si>
  <si>
    <t>PRODUÇÃO MULTIMÍDIA</t>
  </si>
  <si>
    <t>PRODUÇÃO PESQUEIRA</t>
  </si>
  <si>
    <t>PRODUÇÃO PUBLICITÁRIA</t>
  </si>
  <si>
    <t>PRODUÇÃO SUCRO ALCOOLEIRA</t>
  </si>
  <si>
    <t>PRODUÇÃO SUCROALCOOLEIRA</t>
  </si>
  <si>
    <t>PRODUÇÃO TÊXTIL</t>
  </si>
  <si>
    <t>PROGRAMA ESPECIAL DE FORMAÇÃO PEDAGÓGICA DE DOCENTES</t>
  </si>
  <si>
    <t>QUÍMICA</t>
  </si>
  <si>
    <t>RADIOLOGIA</t>
  </si>
  <si>
    <t>REDES DE COMPUTADORES</t>
  </si>
  <si>
    <t>REDES DE TELECOMUNICAÇÕES</t>
  </si>
  <si>
    <t>RELAÇÕES INTERNACIONAIS</t>
  </si>
  <si>
    <t>ROCHAS ORNAMENTAIS</t>
  </si>
  <si>
    <t>SANEAMENTO AMBIENTAL</t>
  </si>
  <si>
    <t>SECRETARIADO</t>
  </si>
  <si>
    <t>SECRETARIADO EXECUTIVO</t>
  </si>
  <si>
    <t>SEGURANÇA DA INFORMAÇÃO</t>
  </si>
  <si>
    <t>SEGURANÇA NO TRABALHO</t>
  </si>
  <si>
    <t>SEGURANÇA NO TRÂNSITO</t>
  </si>
  <si>
    <t>SEGURANÇA PÚBLICA</t>
  </si>
  <si>
    <t>SERVIÇO SOCIAL</t>
  </si>
  <si>
    <t>SERVIÇOS PENAIS</t>
  </si>
  <si>
    <t>SILVICULTURA</t>
  </si>
  <si>
    <t>SISTEMAS BIOMÉDICOS</t>
  </si>
  <si>
    <t>SISTEMAS DE ARMAS</t>
  </si>
  <si>
    <t>SISTEMAS DE INFORMAÇÃO</t>
  </si>
  <si>
    <t>SISTEMAS DE NAVEGAÇÃO FLUVIAL</t>
  </si>
  <si>
    <t>SISTEMAS DE TELECOMUNICAÇÕES</t>
  </si>
  <si>
    <t>SISTEMAS ELÉTRICOS</t>
  </si>
  <si>
    <t>SISTEMAS PARA INTERNET</t>
  </si>
  <si>
    <t>CURSO TÉCNICO</t>
  </si>
  <si>
    <t>TÉCNICO AEROPORTUÁRIO</t>
  </si>
  <si>
    <t>TÉCNICO DE MODA E ESTILISMO</t>
  </si>
  <si>
    <t>TÉCNICO EM AÇÕES DE COMANDOS</t>
  </si>
  <si>
    <t>TÉCNICO EM AÇÚCAR E ÁLCOOL</t>
  </si>
  <si>
    <t>TÉCNICO EM ADMINISTRAÇÃO</t>
  </si>
  <si>
    <t>TURISMO, HOSPITALIDADE E LAZER</t>
  </si>
  <si>
    <t>TÉCNICO EM AGENCIAMENTO DE VIAGEM</t>
  </si>
  <si>
    <t>TÉCNICO EM AGENTE COMUNITÁRIO DE SAÚDE</t>
  </si>
  <si>
    <t>TÉCNICO EM AGRICULTURA</t>
  </si>
  <si>
    <t>TÉCNICO EM AGRIMENSURA</t>
  </si>
  <si>
    <t>TÉCNICO EM AGROECOLOGIA</t>
  </si>
  <si>
    <t>TÉCNICO EM AGROINDÚSTRIA</t>
  </si>
  <si>
    <t>TÉCNICO EM AGRONEGÓCIO</t>
  </si>
  <si>
    <t>TÉCNICO EM AGROPECUÁRIA</t>
  </si>
  <si>
    <t>DESENVOLVIMENTO EDUCACIONAL E SOCIAL</t>
  </si>
  <si>
    <t>TÉCNICO EM ALIMENTAÇÃO ESCOLAR</t>
  </si>
  <si>
    <t>TÉCNICO EM ALIMENTOS</t>
  </si>
  <si>
    <t>TÉCNICO EM ANÁLISES CLÍNICAS</t>
  </si>
  <si>
    <t>TÉCNICO EM ANÁLISES QUÍMICAS</t>
  </si>
  <si>
    <t>TÉCNICO EM APICULTURA</t>
  </si>
  <si>
    <t>TÉCNICO EM AQUICULTURA</t>
  </si>
  <si>
    <t>TÉCNICO EM ARMAMENTO DE AERONAVES</t>
  </si>
  <si>
    <t>TÉCNICO EM ARTE CIRCENSE</t>
  </si>
  <si>
    <t>TÉCNICO EM ARTE DRAMÁTICA</t>
  </si>
  <si>
    <t>TÉCNICO EM ARTES CIRCENSES</t>
  </si>
  <si>
    <t>TÉCNICO EM ARTES VISUAIS</t>
  </si>
  <si>
    <t>TÉCNICO EM ARTESANATO</t>
  </si>
  <si>
    <t>TÉCNICO EM ARTILHARIA</t>
  </si>
  <si>
    <t>TÉCNICO EM ARTILHARIA ANTIAÉREA</t>
  </si>
  <si>
    <t>TÉCNICO EM AUTOMAÇÃO INDUSTRIAL</t>
  </si>
  <si>
    <t>TÉCNICO EM BIBLIOTECA</t>
  </si>
  <si>
    <t>TÉCNICO EM BIBLIOTECONOMIA</t>
  </si>
  <si>
    <t>TÉCNICO EM BIOCOMBUSTÍVEIS</t>
  </si>
  <si>
    <t>TÉCNICO EM BIOTECNOLOGIA</t>
  </si>
  <si>
    <t>TÉCNICO EM BOMBEIRO AERONÁUTICO</t>
  </si>
  <si>
    <t>TÉCNICO EM CAFEICULTURA</t>
  </si>
  <si>
    <t>TÉCNICO EM CALÇADOS</t>
  </si>
  <si>
    <t>TÉCNICO EM CANTO</t>
  </si>
  <si>
    <t>TÉCNICO EM CARPINTARIA</t>
  </si>
  <si>
    <t>TÉCNICO EM CAVALARIA</t>
  </si>
  <si>
    <t>TÉCNICO EM CELULOSE E PAPEL</t>
  </si>
  <si>
    <t>TÉCNICO EM CENOGRAFIA</t>
  </si>
  <si>
    <t>TÉCNICO EM CERÂMICA</t>
  </si>
  <si>
    <t>TÉCNICO EM CERVEJARIA</t>
  </si>
  <si>
    <t>TÉCNICO EM CITOPATOLOGIA</t>
  </si>
  <si>
    <t>TÉCNICO EM COMBATE A INCÊNDIO, RESGATE E PREVENÇÃO DE ACIDENTES DE AVIAÇÃO</t>
  </si>
  <si>
    <t>TÉCNICO EM COMÉRCIO</t>
  </si>
  <si>
    <t>TÉCNICO EM COMÉRCIO EXTERIOR</t>
  </si>
  <si>
    <t>TÉCNICO EM COMPOSIÇÃO E ARRANJO</t>
  </si>
  <si>
    <t>TÉCNICO EM COMPUTAÇÃO GRÁFICA</t>
  </si>
  <si>
    <t>TÉCNICO EM COMUNICAÇÃO VISUAL</t>
  </si>
  <si>
    <t>TÉCNICO EM COMUNICAÇÕES AERONÁUTICAS</t>
  </si>
  <si>
    <t>TÉCNICO EM COMUNICAÇÕES NAVAIS</t>
  </si>
  <si>
    <t>TÉCNICO EM CONDOMÍNIO</t>
  </si>
  <si>
    <t>TÉCNICO EM CONFEITARIA</t>
  </si>
  <si>
    <t>TÉCNICO EM CONSERVAÇÃO E RESTAURO</t>
  </si>
  <si>
    <t>TÉCNICO EM CONSTRUÇÃO NAVAL</t>
  </si>
  <si>
    <t>TÉCNICO EM CONTABILIDADE</t>
  </si>
  <si>
    <t>TÉCNICO EM CONTROLE AMBIENTAL</t>
  </si>
  <si>
    <t>TÉCNICO EM CONTROLE DE TRÁFEGO AÉREO</t>
  </si>
  <si>
    <t>TÉCNICO EM COOPERATIVISMO</t>
  </si>
  <si>
    <t>TÉCNICO EM COZINHA</t>
  </si>
  <si>
    <t>TÉCNICO EM CUIDADOS DE IDOSOS</t>
  </si>
  <si>
    <t>TÉCNICO EM CURTIMENTO</t>
  </si>
  <si>
    <t>TÉCNICO EM DANÇA</t>
  </si>
  <si>
    <t>TÉCNICO EM DEFESA CIVIL</t>
  </si>
  <si>
    <t>TÉCNICO EM DESENHO DE CONSTRUÇÃO CIVIL</t>
  </si>
  <si>
    <t>TÉCNICO EM DESENHO MILITAR</t>
  </si>
  <si>
    <t>TÉCNICO EM DESENVOLVIMENTO DE SISTEMAS</t>
  </si>
  <si>
    <t>TÉCNICO EM DESIGN DE CALÇADOS</t>
  </si>
  <si>
    <t>TÉCNICO EM DESIGN DE EMBALAGENS</t>
  </si>
  <si>
    <t>TÉCNICO EM DESIGN DE INTERIORES</t>
  </si>
  <si>
    <t>TÉCNICO EM DESIGN DE JOIAS</t>
  </si>
  <si>
    <t>TÉCNICO EM DESIGN DE MÓVEIS</t>
  </si>
  <si>
    <t>TÉCNICO EM DOCUMENTAÇÃO MUSICAL</t>
  </si>
  <si>
    <t>TÉCNICO EM EDIFICAÇÕES</t>
  </si>
  <si>
    <t>TÉCNICO EM ELETRICIDADE E INSTRUMENTOS AERONÁUTICOS</t>
  </si>
  <si>
    <t>TÉCNICO EM ELETROELETRÔNICA</t>
  </si>
  <si>
    <t>TÉCNICO EM ELETROMECÂNICA</t>
  </si>
  <si>
    <t>TÉCNICO EM ELETRÔNICA</t>
  </si>
  <si>
    <t>TÉCNICO EM ELETROTÉCNICA</t>
  </si>
  <si>
    <t>TÉCNICO EM ENFERMAGEM</t>
  </si>
  <si>
    <t>TÉCNICO EM EQUIPAMENTO DE ENGENHARIA</t>
  </si>
  <si>
    <t>TÉCNICO EM EQUIPAMENTOS BIOMÉDICOS</t>
  </si>
  <si>
    <t>TÉCNICO EM EQUIPAMENTOS DE VOO</t>
  </si>
  <si>
    <t>TÉCNICO EM EQUIPAMENTOS PESQUEIROS</t>
  </si>
  <si>
    <t>TÉCNICO EM ESTÉTICA</t>
  </si>
  <si>
    <t>TÉCNICO EM ESTRADAS</t>
  </si>
  <si>
    <t>TÉCNICO EM ESTRUTURA E PINTURA DE AERONAVES</t>
  </si>
  <si>
    <t>TÉCNICO EM EVENTOS</t>
  </si>
  <si>
    <t>TÉCNICO EM FABRICAÇÃO DE INSTRUMENTOS MUSICAIS</t>
  </si>
  <si>
    <t>TÉCNICO EM FABRICAÇÃO MECÂNICA</t>
  </si>
  <si>
    <t>TÉCNICO EM FARMÁCIA</t>
  </si>
  <si>
    <t>TÉCNICO EM FIGURINO CÊNICO</t>
  </si>
  <si>
    <t>TÉCNICO EM FINANÇAS</t>
  </si>
  <si>
    <t>TÉCNICO EM FLORESTAS</t>
  </si>
  <si>
    <t>TÉCNICO EM FORÇAS ESPECIAIS</t>
  </si>
  <si>
    <t>TÉCNICO EM FOTOINTELIGÊNCIA</t>
  </si>
  <si>
    <t>TÉCNICO EM FRUTICULTURA</t>
  </si>
  <si>
    <t>TÉCNICO EM GASTRONOMIA</t>
  </si>
  <si>
    <t>TÉCNICO EM GEODÉSIA E CARTOGRAFIA</t>
  </si>
  <si>
    <t>TÉCNICO EM GEOLOGIA</t>
  </si>
  <si>
    <t>TÉCNICO EM GEOPROCESSAMENTO</t>
  </si>
  <si>
    <t>TÉCNICO EM GERÊNCIA DE SAÚDE</t>
  </si>
  <si>
    <t>TÉCNICO EM GESTÃO CULTURAL</t>
  </si>
  <si>
    <t>TÉCNICO EM GRÃOS</t>
  </si>
  <si>
    <t>TÉCNICO EM GUARDA E SEGURANÇA</t>
  </si>
  <si>
    <t>TÉCNICO EM GUIA DE TURISMO</t>
  </si>
  <si>
    <t>TÉCNICO EM HEMOTERAPIA</t>
  </si>
  <si>
    <t>TÉCNICO EM HIDROGRAFIA</t>
  </si>
  <si>
    <t>TÉCNICO EM HIDROLOGIA</t>
  </si>
  <si>
    <t>TÉCNICO EM HOSPEDAGEM</t>
  </si>
  <si>
    <t>TÉCNICO EM IMAGEM PESSOAL</t>
  </si>
  <si>
    <t>TÉCNICO EM IMOBILIZAÇÕES ORTOPÉDICAS</t>
  </si>
  <si>
    <t>TÉCNICO EM IMPRESSÃO OFFSET</t>
  </si>
  <si>
    <t>TÉCNICO EM IMPRESSÃO ROTOGRÁFICA E FLEXOGRÁFICA</t>
  </si>
  <si>
    <t>TÉCNICO EM INFANTARIA</t>
  </si>
  <si>
    <t>TÉCNICO EM INFORMAÇÕES AERONÁUTICAS</t>
  </si>
  <si>
    <t>TÉCNICO EM INFORMÁTICA</t>
  </si>
  <si>
    <t>TÉCNICO EM INFORMÁTICA PARA INTERNET</t>
  </si>
  <si>
    <t>TÉCNICO EM INFRAESTRUTURA ESCOLAR</t>
  </si>
  <si>
    <t>TÉCNICO EM INSTRUMENTO MUSICAL</t>
  </si>
  <si>
    <t>TÉCNICO EM JOALHERIA</t>
  </si>
  <si>
    <t>TÉCNICO EM LABORATÓRIO DE CIÊNCIAS DA NATUREZA</t>
  </si>
  <si>
    <t>TÉCNICO EM LAZER</t>
  </si>
  <si>
    <t>TÉCNICO EM LOGÍSTICA</t>
  </si>
  <si>
    <t>TÉCNICO EM LUDOTECA</t>
  </si>
  <si>
    <t>TÉCNICO EM MANOBRAS E EQUIPAMENTOS DE CONVÉS</t>
  </si>
  <si>
    <t>TÉCNICO EM MANUTENÇÃO AUTOMOTIVA</t>
  </si>
  <si>
    <t>TÉCNICO EM MANUTENÇÃO DE AERONAVES EM AVIÔNICOS</t>
  </si>
  <si>
    <t>TÉCNICO EM MANUTENÇÃO DE AERONAVES EM CÉLULA</t>
  </si>
  <si>
    <t>TÉCNICO EM MANUTENÇÃO DE AERONAVES EM GRUPO MOTOPROPULSOR</t>
  </si>
  <si>
    <t>TÉCNICO EM MANUTENÇÃO DE MÁQUINAS INDUSTRIAIS</t>
  </si>
  <si>
    <t>TÉCNICO EM MANUTENÇÃO DE MÁQUINAS NAVAIS</t>
  </si>
  <si>
    <t>TÉCNICO EM MANUTENÇÃO DE MÁQUINAS PESADAS</t>
  </si>
  <si>
    <t>TÉCNICO EM MANUTENÇÃO DE SISTEMAS METROFERROVIÁRIOS</t>
  </si>
  <si>
    <t>TÉCNICO EM MANUTENÇÃO E SUPORTE EM INFORMÁTICA</t>
  </si>
  <si>
    <t>TÉCNICO EM MANUTENÇÃO EM MÁQUINAS PESADAS</t>
  </si>
  <si>
    <t>TÉCNICO EM MANUTENÇÃO METROFERROVIÁRIA</t>
  </si>
  <si>
    <t>TÉCNICO EM MÁQUINAS NAVAIS</t>
  </si>
  <si>
    <t>TÉCNICO EM MARKETING</t>
  </si>
  <si>
    <t>TÉCNICO EM MASSOTERAPIA</t>
  </si>
  <si>
    <t>TÉCNICO EM MATERIAIS DIDÁTICOS BILÍNGUE (LIBRAS/PORTUGUÊS)</t>
  </si>
  <si>
    <t>TÉCNICO EM MATERIAL BÉLICO</t>
  </si>
  <si>
    <t>TÉCNICO EM MECÂNICA</t>
  </si>
  <si>
    <t>TÉCNICO EM MECÂNICA DE AERONAVES</t>
  </si>
  <si>
    <t>TÉCNICO EM MECÂNICA DE PRECISÃO</t>
  </si>
  <si>
    <t>TÉCNICO EM MECATRÔNICA</t>
  </si>
  <si>
    <t>TÉCNICO EM MEIO AMBIENTE</t>
  </si>
  <si>
    <t>TÉCNICO EM MERGULHO</t>
  </si>
  <si>
    <t>TÉCNICO EM METALURGIA</t>
  </si>
  <si>
    <t>TÉCNICO EM METEOROLOGIA</t>
  </si>
  <si>
    <t>TÉCNICO EM METROLOGIA</t>
  </si>
  <si>
    <t>TÉCNICO EM MINERAÇÃO</t>
  </si>
  <si>
    <t>TÉCNICO EM MODELAGEM DO VESTUÁRIO</t>
  </si>
  <si>
    <t>TÉCNICO EM MONTANHISMO</t>
  </si>
  <si>
    <t>TÉCNICO EM MÓVEIS</t>
  </si>
  <si>
    <t>TÉCNICO EM MULTIMEIOS DIDÁTICOS</t>
  </si>
  <si>
    <t>TÉCNICO EM MULTIMÍDIA</t>
  </si>
  <si>
    <t>TÉCNICO EM MUSEOLOGIA</t>
  </si>
  <si>
    <t>TÉCNICO EM NAVEGAÇÃO FLUVIAL</t>
  </si>
  <si>
    <t>TÉCNICO EM NECROPSIA</t>
  </si>
  <si>
    <t>TÉCNICO EM NUTRIÇÃO E DIETÉTICA</t>
  </si>
  <si>
    <t>TÉCNICO EM OPERAÇÃO DE RADAR</t>
  </si>
  <si>
    <t>TÉCNICO EM OPERAÇÃO DE SONAR</t>
  </si>
  <si>
    <t>TÉCNICO EM OPERAÇÕES DE ENGENHARIA MILITAR</t>
  </si>
  <si>
    <t>TÉCNICO EM ÓPTICA</t>
  </si>
  <si>
    <t>TÉCNICO EM ORIENTAÇÃO COMUNITÁRIA</t>
  </si>
  <si>
    <t>TÉCNICO EM ÓRTESES E PRÓTESES</t>
  </si>
  <si>
    <t>TÉCNICO EM PAISAGISMO</t>
  </si>
  <si>
    <t>TÉCNICO EM PANIFICAÇÃO</t>
  </si>
  <si>
    <t>TÉCNICO EM PESCA</t>
  </si>
  <si>
    <t>TÉCNICO EM PETRÓLEO E GÁS</t>
  </si>
  <si>
    <t>TÉCNICO EM PETROQUÍMICA</t>
  </si>
  <si>
    <t>TÉCNICO EM PLÁSTICOS</t>
  </si>
  <si>
    <t>TÉCNICO EM PODOLOGIA</t>
  </si>
  <si>
    <t>TÉCNICO EM PORTOS</t>
  </si>
  <si>
    <t>TÉCNICO EM PÓS-COLHEITA</t>
  </si>
  <si>
    <t>TÉCNICO EM PRÉ-IMPRESSÃO GRÁFICA</t>
  </si>
  <si>
    <t>TÉCNICO EM PREPARAÇÃO FÍSICA E DESPORTIVA MILITAR</t>
  </si>
  <si>
    <t>TÉCNICO EM PROCESSAMENTO DA MADEIRA</t>
  </si>
  <si>
    <t>TÉCNICO EM PROCESSAMENTO DE PESCADO</t>
  </si>
  <si>
    <t>TÉCNICO EM PROCESSOS FONOGRÁFICOS</t>
  </si>
  <si>
    <t>TÉCNICO EM PROCESSOS FOTOGRÁFICOS</t>
  </si>
  <si>
    <t>TÉCNICO EM PROCESSOS GRÁFICOS</t>
  </si>
  <si>
    <t>TÉCNICO EM PRODUÇÃO DE ÁUDIO E VÍDEO</t>
  </si>
  <si>
    <t>TÉCNICO EM PRODUÇÃO DE MATERIAIS DIDÁTICOS BILÍNGUES EM LIBRAS/LÍNGUA PORTUGUESA</t>
  </si>
  <si>
    <t>TÉCNICO EM PRODUÇÃO DE MODA</t>
  </si>
  <si>
    <t>TÉCNICO EM PROGRAMAÇÃO DE JOGOS DIGITAIS</t>
  </si>
  <si>
    <t>TÉCNICO EM PRÓTESE DENTÁRIA</t>
  </si>
  <si>
    <t>TÉCNICO EM PUBLICIDADE</t>
  </si>
  <si>
    <t>TÉCNICO EM QUALIDADE</t>
  </si>
  <si>
    <t>TÉCNICO EM QUÍMICA</t>
  </si>
  <si>
    <t>TÉCNICO EM RÁDIO E TELEVISÃO</t>
  </si>
  <si>
    <t>TÉCNICO EM RADIOLOGIA</t>
  </si>
  <si>
    <t>TÉCNICO EM REABILITAÇÃO DE DEPENDENTES QUÍMICOS</t>
  </si>
  <si>
    <t>TÉCNICO EM RECICLAGEM</t>
  </si>
  <si>
    <t>TÉCNICO EM RECURSOS HUMANOS</t>
  </si>
  <si>
    <t>TÉCNICO EM RECURSOS MINERAIS</t>
  </si>
  <si>
    <t>TÉCNICO EM RECURSOS PESQUEIROS</t>
  </si>
  <si>
    <t>TÉCNICO EM REDES DE COMPUTADORES</t>
  </si>
  <si>
    <t>TÉCNICO EM REFRIGERAÇÃO E CLIMATIZAÇÃO</t>
  </si>
  <si>
    <t>TÉCNICO EM REGÊNCIA</t>
  </si>
  <si>
    <t>TÉCNICO EM REGISTROS E INFORMAÇÕES EM SAÚDE</t>
  </si>
  <si>
    <t>TÉCNICO EM RESTAURANTE E BAR</t>
  </si>
  <si>
    <t>TÉCNICO EM SANEAMENTO</t>
  </si>
  <si>
    <t>TÉCNICO EM SAÚDE BUCAL</t>
  </si>
  <si>
    <t>TÉCNICO EM SECRETARIA ESCOLAR</t>
  </si>
  <si>
    <t>TÉCNICO EM SECRETARIADO</t>
  </si>
  <si>
    <t>TÉCNICO EM SEGURANÇA DO TRABALHO</t>
  </si>
  <si>
    <t>TÉCNICO EM SEGUROS</t>
  </si>
  <si>
    <t>TÉCNICO EM SENSORES DE AVIAÇÃO</t>
  </si>
  <si>
    <t>TÉCNICO EM SERVIÇOS DE CONDOMÍNIO</t>
  </si>
  <si>
    <t>TÉCNICO EM SERVIÇOS DE RESTAURANTE E BAR</t>
  </si>
  <si>
    <t>TÉCNICO EM SERVIÇOS JURÍDICOS</t>
  </si>
  <si>
    <t>TÉCNICO EM SERVIÇOS PÚBLICOS</t>
  </si>
  <si>
    <t>TÉCNICO EM SINAIS NAVAIS</t>
  </si>
  <si>
    <t>TÉCNICO EM SINALIZAÇÃO NÁUTICA</t>
  </si>
  <si>
    <t>TÉCNICO EM SISTEMAS A GÁS</t>
  </si>
  <si>
    <t>TÉCNICO EM SISTEMAS DE COMUTAÇÃO</t>
  </si>
  <si>
    <t>TÉCNICO EM SISTEMAS DE ENERGIA RENOVÁVEL</t>
  </si>
  <si>
    <t>TÉCNICO EM SISTEMAS DE TRANSMISSÃO</t>
  </si>
  <si>
    <t>TÉCNICO EM SOLDAGEM</t>
  </si>
  <si>
    <t>TÉCNICO EM SUPRIMENTO</t>
  </si>
  <si>
    <t>TÉCNICO EM TEATRO</t>
  </si>
  <si>
    <t>TÉCNICO EM TELECOMUNICAÇÕES</t>
  </si>
  <si>
    <t>TÉCNICO EM TÊXTIL</t>
  </si>
  <si>
    <t>TÉCNICO EM TRADUÇÃO E INTERPRETAÇÃO DE LIBRAS</t>
  </si>
  <si>
    <t>TÉCNICO EM TRANSAÇÕES IMOBILIÁRIAS</t>
  </si>
  <si>
    <t>TÉCNICO EM TRÂNSITO</t>
  </si>
  <si>
    <t>TÉCNICO EM TRANSPORTE AQUAVIÁRIO</t>
  </si>
  <si>
    <t>TÉCNICO EM TRANSPORTE DE CARGAS</t>
  </si>
  <si>
    <t>TÉCNICO EM TRANSPORTE DUTOVIÁRIO</t>
  </si>
  <si>
    <t>TÉCNICO EM TRANSPORTE METROFERROVIÁRIO</t>
  </si>
  <si>
    <t>TÉCNICO EM TRANSPORTE RODOVIÁRIO</t>
  </si>
  <si>
    <t>TÉCNICO EM TREINAMENTO DE CÃES-GUIA</t>
  </si>
  <si>
    <t>TÉCNICO EM TREINAMENTO E INSTRUÇÃO DE CÃES-GUIAS</t>
  </si>
  <si>
    <t>TÉCNICO EM VENDAS</t>
  </si>
  <si>
    <t>TÉCNICO EM VESTUÁRIO</t>
  </si>
  <si>
    <t>TÉCNICO EM VIGILÂNCIA EM SAÚDE</t>
  </si>
  <si>
    <t>TÉCNICO EM VITICULTURA E ENOLOGIA</t>
  </si>
  <si>
    <t>TÉCNICO EM ZOOTECNIA</t>
  </si>
  <si>
    <t>TECNOLOGIA DA INFORMAÇÃO E COMUNICAÇÃO</t>
  </si>
  <si>
    <t>TECNOLÓGICA EM ELETROMECÂNICA</t>
  </si>
  <si>
    <t>TELEMÁTICA</t>
  </si>
  <si>
    <t>TERAPIA OCUPACIONAL</t>
  </si>
  <si>
    <t>TRANSPORTE AÉREO</t>
  </si>
  <si>
    <t>TRANSPORTE TERRESTRE</t>
  </si>
  <si>
    <t>TURISMO</t>
  </si>
  <si>
    <t>VITICULTURA E ENOLOGIA</t>
  </si>
  <si>
    <t>ZOOTECNIA</t>
  </si>
  <si>
    <t>SIGLA</t>
  </si>
  <si>
    <t>NOME CAMPUS</t>
  </si>
  <si>
    <t>ARA</t>
  </si>
  <si>
    <t>Câmpus Avançado Araras</t>
  </si>
  <si>
    <t>ARQ</t>
  </si>
  <si>
    <t>Câmpus Araraquara</t>
  </si>
  <si>
    <t>AVR</t>
  </si>
  <si>
    <t>Câmpus Avaré</t>
  </si>
  <si>
    <t>BRA</t>
  </si>
  <si>
    <t>Câmpus Bragança Paulista</t>
  </si>
  <si>
    <t>BRI</t>
  </si>
  <si>
    <t>Câmpus Birigui</t>
  </si>
  <si>
    <t>BRT</t>
  </si>
  <si>
    <t>Câmpus Barretos</t>
  </si>
  <si>
    <t>BTV</t>
  </si>
  <si>
    <t>Câmpus Boituva</t>
  </si>
  <si>
    <t>Câmpus Caraguatatuba</t>
  </si>
  <si>
    <t>CBT</t>
  </si>
  <si>
    <t>Câmpus Cubatão</t>
  </si>
  <si>
    <t>CJO</t>
  </si>
  <si>
    <t>Câmpus Campos do Jordão</t>
  </si>
  <si>
    <t>CMP</t>
  </si>
  <si>
    <t>Câmpus Campinas</t>
  </si>
  <si>
    <t>CPV</t>
  </si>
  <si>
    <t>Câmpus Capivari</t>
  </si>
  <si>
    <t>CTD</t>
  </si>
  <si>
    <t>Câmpus Catanduva</t>
  </si>
  <si>
    <t>FDS</t>
  </si>
  <si>
    <t>Câmpus Avançado Fernandópolis</t>
  </si>
  <si>
    <t>GRU</t>
  </si>
  <si>
    <t>Câmpus Guarulhos</t>
  </si>
  <si>
    <t>HTO</t>
  </si>
  <si>
    <t>Câmpus Hortolândia</t>
  </si>
  <si>
    <t>IPV</t>
  </si>
  <si>
    <t>Câmpus Avançado Itapeva</t>
  </si>
  <si>
    <t>IQB</t>
  </si>
  <si>
    <t>Câmpus Avançado Itaquaquecetuba</t>
  </si>
  <si>
    <t>IST</t>
  </si>
  <si>
    <t>Câmpus Avançado Ilha Solteira</t>
  </si>
  <si>
    <t>ITP</t>
  </si>
  <si>
    <t>Câmpus Itapetininga</t>
  </si>
  <si>
    <t>JCR</t>
  </si>
  <si>
    <t>Câmpus Jacareí</t>
  </si>
  <si>
    <t>JND</t>
  </si>
  <si>
    <t>Câmpus Jundiaí</t>
  </si>
  <si>
    <t>LMR</t>
  </si>
  <si>
    <t>Câmpus Limeira</t>
  </si>
  <si>
    <t>MCC</t>
  </si>
  <si>
    <t>Câmpus Mococa</t>
  </si>
  <si>
    <t>MTO</t>
  </si>
  <si>
    <t>Câmpus Matão</t>
  </si>
  <si>
    <t>PEP</t>
  </si>
  <si>
    <t>Câmpus Presidente Epitácio</t>
  </si>
  <si>
    <t>PNG</t>
  </si>
  <si>
    <t>Câmpus Avançado Pirassununga</t>
  </si>
  <si>
    <t>PPR</t>
  </si>
  <si>
    <t>Câmpus Presidente Prudente</t>
  </si>
  <si>
    <t>PRC</t>
  </si>
  <si>
    <t>Câmpus Piracicaba</t>
  </si>
  <si>
    <t>PRU</t>
  </si>
  <si>
    <t>Câmpus Avançado Presidente Prudente</t>
  </si>
  <si>
    <t>PTB</t>
  </si>
  <si>
    <t>Câmpus Avançado Pirituba</t>
  </si>
  <si>
    <t>RCL</t>
  </si>
  <si>
    <t>Câmpus Avançado Rio Claro</t>
  </si>
  <si>
    <t>RET</t>
  </si>
  <si>
    <t>Reitoria</t>
  </si>
  <si>
    <t>RGT</t>
  </si>
  <si>
    <t>Câmpus Registro</t>
  </si>
  <si>
    <t>SBV</t>
  </si>
  <si>
    <t>Câmpus São João da Boa Vista</t>
  </si>
  <si>
    <t>SCL</t>
  </si>
  <si>
    <t>Câmpus São Carlos</t>
  </si>
  <si>
    <t>SER</t>
  </si>
  <si>
    <t>Câmpus Itapecerica da Serra</t>
  </si>
  <si>
    <t>SJC</t>
  </si>
  <si>
    <t>Câmpus São José dos Campos</t>
  </si>
  <si>
    <t>SLT</t>
  </si>
  <si>
    <t>Câmpus Salto</t>
  </si>
  <si>
    <t>SMP</t>
  </si>
  <si>
    <t>Câmpus Avançado São Miguel Paulista</t>
  </si>
  <si>
    <t>SOR</t>
  </si>
  <si>
    <t>Câmpus Sorocaba</t>
  </si>
  <si>
    <t>SPO</t>
  </si>
  <si>
    <t>Câmpus São Paulo</t>
  </si>
  <si>
    <t>SRQ</t>
  </si>
  <si>
    <t>Câmpus São Roque</t>
  </si>
  <si>
    <t>SRT</t>
  </si>
  <si>
    <t>Câmpus Sertãozinho</t>
  </si>
  <si>
    <t>SZN</t>
  </si>
  <si>
    <t>Câmpus Suzano</t>
  </si>
  <si>
    <t>TUP</t>
  </si>
  <si>
    <t>Câmpus Avançado Tupã</t>
  </si>
  <si>
    <t>UBT</t>
  </si>
  <si>
    <t>Câmpus Avançado Ubatuba</t>
  </si>
  <si>
    <t>VTP</t>
  </si>
  <si>
    <t>Câmpus Votuporanga</t>
  </si>
  <si>
    <t>TURNO</t>
  </si>
  <si>
    <t>MODALIDADE</t>
  </si>
  <si>
    <t>EAD</t>
  </si>
  <si>
    <t>TIPOS DE CURSOS</t>
  </si>
  <si>
    <t>FENC</t>
  </si>
  <si>
    <t>DESCRIÇÃO</t>
  </si>
  <si>
    <t>20/18</t>
  </si>
  <si>
    <t>Doutorado</t>
  </si>
  <si>
    <t>20/8</t>
  </si>
  <si>
    <t>20/12</t>
  </si>
  <si>
    <t>Formação Inicial e Continuada</t>
  </si>
  <si>
    <t>20/20</t>
  </si>
  <si>
    <t>Mestrado</t>
  </si>
  <si>
    <t>Mestrado Profissional</t>
  </si>
  <si>
    <t>Tecnologia</t>
  </si>
  <si>
    <t>TIPOS DE OFERTA</t>
  </si>
  <si>
    <t>Subsequente</t>
  </si>
  <si>
    <t>Programa Especial de Formação Docente</t>
  </si>
  <si>
    <t>Qualificação Profissional</t>
  </si>
  <si>
    <t>Não se aplica</t>
  </si>
  <si>
    <t>BALIZADOR</t>
  </si>
  <si>
    <t>PERIODICIDADE DE OFERTA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</si>
</sst>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rgb="FF000000"/>
      <name val="Calibri"/>
      <family val="2"/>
      <charset val="1"/>
    </font>
    <font>
      <b/>
      <sz val="14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4"/>
      <color rgb="FF000000"/>
      <name val="Arial"/>
      <family val="2"/>
      <charset val="1"/>
    </font>
    <font>
      <b/>
      <u/>
      <sz val="14"/>
      <color rgb="FF000000"/>
      <name val="Arial"/>
      <family val="2"/>
      <charset val="1"/>
    </font>
    <font>
      <b/>
      <u/>
      <sz val="12"/>
      <color rgb="FF000000"/>
      <name val="Calibri"/>
      <family val="2"/>
      <charset val="1"/>
    </font>
    <font>
      <b/>
      <sz val="11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EEBF7"/>
        <bgColor rgb="FFEEEEEE"/>
      </patternFill>
    </fill>
    <fill>
      <patternFill patternType="solid">
        <fgColor rgb="FFD9D9D9"/>
        <bgColor rgb="FFDDDDDD"/>
      </patternFill>
    </fill>
    <fill>
      <patternFill patternType="solid">
        <fgColor rgb="FFFFFF00"/>
        <bgColor rgb="FFFFFF00"/>
      </patternFill>
    </fill>
    <fill>
      <patternFill patternType="solid">
        <fgColor rgb="FFC5E0B4"/>
        <bgColor rgb="FFD9D9D9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rgb="FFDDDDDD"/>
      </left>
      <right style="medium">
        <color rgb="FFDDDDDD"/>
      </right>
      <top style="medium">
        <color rgb="FFEEEEEE"/>
      </top>
      <bottom/>
      <diagonal/>
    </border>
  </borders>
  <cellStyleXfs count="2">
    <xf numFmtId="0" fontId="0" fillId="0" borderId="0"/>
    <xf numFmtId="9" fontId="13" fillId="0" borderId="0" applyBorder="0" applyProtection="0"/>
  </cellStyleXfs>
  <cellXfs count="77">
    <xf numFmtId="0" fontId="0" fillId="0" borderId="0" xfId="0"/>
    <xf numFmtId="0" fontId="2" fillId="0" borderId="0" xfId="0" applyFont="1" applyAlignment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justify"/>
    </xf>
    <xf numFmtId="0" fontId="8" fillId="0" borderId="0" xfId="0" applyFont="1" applyBorder="1" applyAlignment="1">
      <alignment horizontal="justify" vertical="center"/>
    </xf>
    <xf numFmtId="0" fontId="0" fillId="0" borderId="0" xfId="0" applyBorder="1" applyAlignment="1">
      <alignment horizontal="justify"/>
    </xf>
    <xf numFmtId="0" fontId="8" fillId="0" borderId="0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3" fillId="2" borderId="1" xfId="0" applyFont="1" applyFill="1" applyBorder="1"/>
    <xf numFmtId="0" fontId="0" fillId="0" borderId="1" xfId="0" applyBorder="1"/>
    <xf numFmtId="0" fontId="10" fillId="0" borderId="1" xfId="0" applyFont="1" applyBorder="1" applyAlignment="1">
      <alignment horizontal="left"/>
    </xf>
    <xf numFmtId="1" fontId="10" fillId="0" borderId="1" xfId="0" applyNumberFormat="1" applyFont="1" applyBorder="1" applyAlignment="1" applyProtection="1">
      <alignment horizontal="center"/>
      <protection locked="0"/>
    </xf>
    <xf numFmtId="0" fontId="10" fillId="3" borderId="1" xfId="0" applyFont="1" applyFill="1" applyBorder="1" applyAlignment="1">
      <alignment horizontal="left"/>
    </xf>
    <xf numFmtId="1" fontId="10" fillId="3" borderId="1" xfId="0" applyNumberFormat="1" applyFont="1" applyFill="1" applyBorder="1" applyAlignment="1" applyProtection="1">
      <alignment horizontal="center"/>
      <protection hidden="1"/>
    </xf>
    <xf numFmtId="0" fontId="11" fillId="0" borderId="1" xfId="0" applyFont="1" applyBorder="1" applyAlignment="1">
      <alignment horizontal="center" vertical="center"/>
    </xf>
    <xf numFmtId="2" fontId="10" fillId="3" borderId="1" xfId="0" applyNumberFormat="1" applyFont="1" applyFill="1" applyBorder="1" applyAlignment="1" applyProtection="1">
      <alignment horizontal="center"/>
      <protection hidden="1"/>
    </xf>
    <xf numFmtId="2" fontId="1" fillId="0" borderId="1" xfId="0" applyNumberFormat="1" applyFont="1" applyBorder="1" applyAlignment="1">
      <alignment vertical="center"/>
    </xf>
    <xf numFmtId="2" fontId="11" fillId="0" borderId="1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/>
      <protection hidden="1"/>
    </xf>
    <xf numFmtId="164" fontId="1" fillId="0" borderId="1" xfId="0" applyNumberFormat="1" applyFont="1" applyBorder="1" applyAlignment="1">
      <alignment vertical="center"/>
    </xf>
    <xf numFmtId="10" fontId="3" fillId="3" borderId="1" xfId="1" applyNumberFormat="1" applyFont="1" applyFill="1" applyBorder="1" applyAlignment="1" applyProtection="1">
      <alignment horizontal="center"/>
      <protection hidden="1"/>
    </xf>
    <xf numFmtId="10" fontId="3" fillId="0" borderId="1" xfId="1" applyNumberFormat="1" applyFont="1" applyBorder="1" applyAlignment="1" applyProtection="1">
      <alignment horizontal="left"/>
      <protection hidden="1"/>
    </xf>
    <xf numFmtId="10" fontId="10" fillId="3" borderId="1" xfId="0" applyNumberFormat="1" applyFont="1" applyFill="1" applyBorder="1" applyAlignment="1">
      <alignment horizontal="left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1" applyNumberFormat="1" applyFont="1" applyBorder="1" applyProtection="1">
      <protection locked="0"/>
    </xf>
    <xf numFmtId="1" fontId="0" fillId="0" borderId="3" xfId="0" applyNumberFormat="1" applyBorder="1" applyProtection="1">
      <protection locked="0"/>
    </xf>
    <xf numFmtId="0" fontId="0" fillId="3" borderId="3" xfId="0" applyFill="1" applyBorder="1" applyProtection="1">
      <protection hidden="1"/>
    </xf>
    <xf numFmtId="0" fontId="0" fillId="3" borderId="3" xfId="0" applyFill="1" applyBorder="1" applyAlignment="1" applyProtection="1">
      <alignment horizontal="center"/>
      <protection hidden="1"/>
    </xf>
    <xf numFmtId="0" fontId="0" fillId="4" borderId="3" xfId="0" applyFill="1" applyBorder="1" applyProtection="1">
      <protection hidden="1"/>
    </xf>
    <xf numFmtId="0" fontId="8" fillId="5" borderId="1" xfId="0" applyFont="1" applyFill="1" applyBorder="1" applyAlignment="1" applyProtection="1">
      <alignment horizontal="center" vertical="center"/>
      <protection hidden="1"/>
    </xf>
    <xf numFmtId="0" fontId="8" fillId="5" borderId="1" xfId="0" applyFont="1" applyFill="1" applyBorder="1" applyAlignment="1" applyProtection="1">
      <alignment horizontal="center" vertical="center" wrapText="1"/>
      <protection hidden="1"/>
    </xf>
    <xf numFmtId="0" fontId="8" fillId="5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1" applyNumberFormat="1" applyFont="1" applyBorder="1" applyAlignment="1" applyProtection="1">
      <alignment horizontal="center" vertical="center"/>
      <protection locked="0"/>
    </xf>
    <xf numFmtId="2" fontId="11" fillId="0" borderId="1" xfId="0" applyNumberFormat="1" applyFont="1" applyBorder="1" applyAlignment="1" applyProtection="1">
      <alignment horizontal="center" vertical="center"/>
      <protection locked="0"/>
    </xf>
    <xf numFmtId="2" fontId="11" fillId="3" borderId="1" xfId="0" applyNumberFormat="1" applyFont="1" applyFill="1" applyBorder="1" applyAlignment="1" applyProtection="1">
      <alignment horizontal="center" vertical="center"/>
      <protection hidden="1"/>
    </xf>
    <xf numFmtId="14" fontId="11" fillId="0" borderId="1" xfId="0" applyNumberFormat="1" applyFont="1" applyBorder="1" applyAlignment="1" applyProtection="1">
      <alignment horizontal="center" vertical="center"/>
      <protection locked="0"/>
    </xf>
    <xf numFmtId="2" fontId="11" fillId="4" borderId="1" xfId="0" applyNumberFormat="1" applyFont="1" applyFill="1" applyBorder="1" applyAlignment="1" applyProtection="1">
      <alignment horizontal="center" vertical="center"/>
      <protection hidden="1"/>
    </xf>
    <xf numFmtId="14" fontId="0" fillId="0" borderId="0" xfId="0" applyNumberFormat="1"/>
    <xf numFmtId="49" fontId="0" fillId="0" borderId="0" xfId="0" applyNumberFormat="1"/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49" fontId="12" fillId="0" borderId="4" xfId="0" applyNumberFormat="1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vertical="center"/>
      <protection hidden="1"/>
    </xf>
    <xf numFmtId="49" fontId="0" fillId="0" borderId="1" xfId="0" applyNumberFormat="1" applyFont="1" applyBorder="1" applyAlignment="1" applyProtection="1">
      <alignment vertical="center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0" fontId="0" fillId="0" borderId="0" xfId="0"/>
    <xf numFmtId="0" fontId="11" fillId="0" borderId="6" xfId="0" applyFont="1" applyBorder="1" applyAlignment="1">
      <alignment vertical="center" wrapText="1"/>
    </xf>
    <xf numFmtId="0" fontId="12" fillId="0" borderId="0" xfId="0" applyFont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/>
    <xf numFmtId="9" fontId="0" fillId="0" borderId="0" xfId="0" applyNumberFormat="1" applyFont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9" fontId="0" fillId="0" borderId="0" xfId="0" applyNumberFormat="1" applyFont="1" applyAlignment="1">
      <alignment horizontal="left"/>
    </xf>
    <xf numFmtId="14" fontId="0" fillId="0" borderId="3" xfId="0" applyNumberFormat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EEEEEE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58"/>
  <sheetViews>
    <sheetView topLeftCell="AC1" zoomScale="70" zoomScaleNormal="70" workbookViewId="0">
      <selection activeCell="B22" sqref="B22"/>
    </sheetView>
  </sheetViews>
  <sheetFormatPr defaultRowHeight="14.4" x14ac:dyDescent="0.3"/>
  <cols>
    <col min="1" max="1025" width="8.5546875"/>
  </cols>
  <sheetData>
    <row r="1" spans="2:56" ht="15" customHeight="1" x14ac:dyDescent="0.3">
      <c r="B1" s="54"/>
      <c r="C1" s="54"/>
      <c r="D1" s="54"/>
      <c r="E1" s="74" t="s">
        <v>0</v>
      </c>
      <c r="F1" s="74"/>
      <c r="G1" s="74"/>
      <c r="H1" s="74"/>
      <c r="I1" s="74"/>
      <c r="J1" s="74"/>
      <c r="K1" s="54"/>
      <c r="L1" s="54"/>
      <c r="M1" s="54"/>
      <c r="N1" s="54"/>
      <c r="O1" s="54"/>
      <c r="P1" s="1"/>
      <c r="Q1" s="1"/>
      <c r="R1" s="1"/>
      <c r="S1" s="75" t="s">
        <v>1</v>
      </c>
      <c r="T1" s="75"/>
      <c r="U1" s="75"/>
      <c r="V1" s="75"/>
      <c r="W1" s="75"/>
      <c r="X1" s="75"/>
      <c r="Y1" s="1"/>
      <c r="Z1" s="1"/>
      <c r="AA1" s="1"/>
      <c r="AB1" s="1"/>
      <c r="AC1" s="68" t="s">
        <v>2</v>
      </c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 t="s">
        <v>3</v>
      </c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</row>
    <row r="2" spans="2:56" ht="15" customHeight="1" x14ac:dyDescent="0.3">
      <c r="B2" s="54"/>
      <c r="C2" s="54"/>
      <c r="D2" s="54"/>
      <c r="E2" s="74"/>
      <c r="F2" s="74"/>
      <c r="G2" s="74"/>
      <c r="H2" s="74"/>
      <c r="I2" s="74"/>
      <c r="J2" s="74"/>
      <c r="K2" s="54"/>
      <c r="L2" s="54"/>
      <c r="M2" s="54"/>
      <c r="N2" s="54"/>
      <c r="O2" s="1"/>
      <c r="P2" s="1"/>
      <c r="Q2" s="1"/>
      <c r="R2" s="1"/>
      <c r="S2" s="75"/>
      <c r="T2" s="75"/>
      <c r="U2" s="75"/>
      <c r="V2" s="75"/>
      <c r="W2" s="75"/>
      <c r="X2" s="75"/>
      <c r="Y2" s="1"/>
      <c r="Z2" s="1"/>
      <c r="AA2" s="1"/>
      <c r="AB2" s="1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</row>
    <row r="3" spans="2:56" ht="15" customHeight="1" x14ac:dyDescent="0.3">
      <c r="B3" s="54"/>
      <c r="C3" s="54"/>
      <c r="D3" s="54"/>
      <c r="E3" s="74"/>
      <c r="F3" s="74"/>
      <c r="G3" s="74"/>
      <c r="H3" s="74"/>
      <c r="I3" s="74"/>
      <c r="J3" s="74"/>
      <c r="K3" s="54"/>
      <c r="L3" s="54"/>
      <c r="M3" s="54"/>
      <c r="N3" s="54"/>
      <c r="O3" s="54"/>
      <c r="P3" s="54"/>
      <c r="Q3" s="54"/>
      <c r="R3" s="54"/>
      <c r="S3" s="75"/>
      <c r="T3" s="75"/>
      <c r="U3" s="75"/>
      <c r="V3" s="75"/>
      <c r="W3" s="75"/>
      <c r="X3" s="75"/>
      <c r="Y3" s="54"/>
      <c r="Z3" s="54"/>
      <c r="AA3" s="54"/>
      <c r="AB3" s="54"/>
      <c r="AC3" s="54"/>
      <c r="AD3" s="54"/>
      <c r="AE3" s="54"/>
      <c r="AF3" s="2"/>
      <c r="AG3" s="3"/>
      <c r="AH3" s="3"/>
      <c r="AI3" s="3"/>
      <c r="AJ3" s="3"/>
      <c r="AK3" s="3"/>
      <c r="AL3" s="3"/>
      <c r="AM3" s="54"/>
      <c r="AN3" s="54"/>
      <c r="AO3" s="54"/>
      <c r="AP3" s="5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</row>
    <row r="4" spans="2:56" ht="15" customHeight="1" x14ac:dyDescent="0.3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68" t="s">
        <v>4</v>
      </c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 t="s">
        <v>5</v>
      </c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</row>
    <row r="5" spans="2:56" ht="15" customHeight="1" x14ac:dyDescent="0.3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73" t="s">
        <v>6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</row>
    <row r="6" spans="2:56" ht="15" customHeight="1" x14ac:dyDescent="0.3">
      <c r="B6" s="71" t="s">
        <v>7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54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</row>
    <row r="7" spans="2:56" ht="15" customHeight="1" x14ac:dyDescent="0.3"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5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69" t="s">
        <v>8</v>
      </c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8" t="s">
        <v>9</v>
      </c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</row>
    <row r="8" spans="2:56" ht="15" customHeight="1" x14ac:dyDescent="0.3"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54"/>
      <c r="O8" s="73" t="s">
        <v>10</v>
      </c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</row>
    <row r="9" spans="2:56" ht="15" customHeight="1" x14ac:dyDescent="0.3"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54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</row>
    <row r="10" spans="2:56" ht="15" customHeight="1" x14ac:dyDescent="0.3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69" t="s">
        <v>11</v>
      </c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70" t="s">
        <v>12</v>
      </c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</row>
    <row r="11" spans="2:56" ht="15" customHeight="1" x14ac:dyDescent="0.3">
      <c r="B11" s="71" t="s">
        <v>13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54"/>
      <c r="O11" s="72" t="s">
        <v>14</v>
      </c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</row>
    <row r="12" spans="2:56" ht="15" customHeight="1" x14ac:dyDescent="0.3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54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</row>
    <row r="13" spans="2:56" ht="15" customHeight="1" x14ac:dyDescent="0.3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5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</row>
    <row r="14" spans="2:56" ht="15" customHeight="1" x14ac:dyDescent="0.3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54"/>
      <c r="O14" s="73" t="s">
        <v>15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</row>
    <row r="15" spans="2:56" ht="15" customHeight="1" x14ac:dyDescent="0.3">
      <c r="B15" s="71" t="s">
        <v>16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54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</row>
    <row r="16" spans="2:56" ht="15" customHeight="1" x14ac:dyDescent="0.3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68" t="s">
        <v>17</v>
      </c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70" t="s">
        <v>18</v>
      </c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</row>
    <row r="17" spans="2:56" ht="15" customHeight="1" x14ac:dyDescent="0.3"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54"/>
      <c r="O17" s="68" t="s">
        <v>19</v>
      </c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</row>
    <row r="18" spans="2:56" ht="15" customHeight="1" x14ac:dyDescent="0.3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54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</row>
    <row r="19" spans="2:56" ht="15" customHeight="1" x14ac:dyDescent="0.3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54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 t="s">
        <v>20</v>
      </c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</row>
    <row r="20" spans="2:56" ht="15" customHeight="1" x14ac:dyDescent="0.3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54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</row>
    <row r="21" spans="2:56" ht="15" customHeight="1" x14ac:dyDescent="0.3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8"/>
      <c r="N21" s="5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</row>
    <row r="22" spans="2:56" ht="15" customHeight="1" x14ac:dyDescent="0.3">
      <c r="B22" s="67" t="s">
        <v>21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54"/>
      <c r="O22" s="68" t="s">
        <v>22</v>
      </c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9" t="s">
        <v>23</v>
      </c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70" t="s">
        <v>24</v>
      </c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</row>
    <row r="23" spans="2:56" ht="15" customHeight="1" x14ac:dyDescent="0.3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54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</row>
    <row r="24" spans="2:56" ht="15" customHeight="1" x14ac:dyDescent="0.3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54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</row>
    <row r="25" spans="2:56" ht="15" customHeight="1" x14ac:dyDescent="0.3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54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9" t="s">
        <v>25</v>
      </c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</row>
    <row r="26" spans="2:56" ht="15" customHeight="1" x14ac:dyDescent="0.3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5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</row>
    <row r="27" spans="2:56" ht="15" customHeight="1" x14ac:dyDescent="0.3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54"/>
      <c r="O27" s="68" t="s">
        <v>26</v>
      </c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</row>
    <row r="28" spans="2:56" ht="15" customHeight="1" x14ac:dyDescent="0.3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54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</row>
    <row r="29" spans="2:56" ht="15" customHeight="1" x14ac:dyDescent="0.3">
      <c r="B29" s="54"/>
      <c r="C29" s="9"/>
      <c r="D29" s="9"/>
      <c r="E29" s="9"/>
      <c r="F29" s="9"/>
      <c r="G29" s="9"/>
      <c r="H29" s="9"/>
      <c r="I29" s="9"/>
      <c r="J29" s="9"/>
      <c r="K29" s="9"/>
      <c r="L29" s="9"/>
      <c r="M29" s="2"/>
      <c r="N29" s="54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 t="s">
        <v>27</v>
      </c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</row>
    <row r="30" spans="2:56" ht="15" customHeight="1" x14ac:dyDescent="0.3">
      <c r="B30" s="54"/>
      <c r="C30" s="9"/>
      <c r="D30" s="9"/>
      <c r="E30" s="9"/>
      <c r="F30" s="9"/>
      <c r="G30" s="9"/>
      <c r="H30" s="9"/>
      <c r="I30" s="9"/>
      <c r="J30" s="9"/>
      <c r="K30" s="9"/>
      <c r="L30" s="9"/>
      <c r="M30" s="2"/>
      <c r="N30" s="54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</row>
    <row r="31" spans="2:56" ht="15" customHeight="1" x14ac:dyDescent="0.3">
      <c r="B31" s="54"/>
      <c r="C31" s="9"/>
      <c r="D31" s="9"/>
      <c r="E31" s="9"/>
      <c r="F31" s="9"/>
      <c r="G31" s="9"/>
      <c r="H31" s="9"/>
      <c r="I31" s="9"/>
      <c r="J31" s="9"/>
      <c r="K31" s="9"/>
      <c r="L31" s="9"/>
      <c r="M31" s="2"/>
      <c r="N31" s="54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</row>
    <row r="58" ht="15.75" customHeight="1" x14ac:dyDescent="0.3"/>
  </sheetData>
  <mergeCells count="28">
    <mergeCell ref="E1:J3"/>
    <mergeCell ref="S1:X3"/>
    <mergeCell ref="AC1:AP2"/>
    <mergeCell ref="AQ1:BD2"/>
    <mergeCell ref="AC4:AP5"/>
    <mergeCell ref="AQ4:BD5"/>
    <mergeCell ref="O5:AB6"/>
    <mergeCell ref="B6:M9"/>
    <mergeCell ref="AC7:AP8"/>
    <mergeCell ref="AQ7:BD8"/>
    <mergeCell ref="O8:AB9"/>
    <mergeCell ref="AC10:AP14"/>
    <mergeCell ref="AQ10:BD14"/>
    <mergeCell ref="B11:M13"/>
    <mergeCell ref="O11:AB12"/>
    <mergeCell ref="O14:AB15"/>
    <mergeCell ref="B15:M17"/>
    <mergeCell ref="AC16:AP17"/>
    <mergeCell ref="AQ16:BD20"/>
    <mergeCell ref="O17:AB20"/>
    <mergeCell ref="AC19:AP20"/>
    <mergeCell ref="B22:M28"/>
    <mergeCell ref="O22:AB25"/>
    <mergeCell ref="AC22:AP23"/>
    <mergeCell ref="AQ22:BD28"/>
    <mergeCell ref="AC25:AP27"/>
    <mergeCell ref="O27:AB31"/>
    <mergeCell ref="AC29:AP31"/>
  </mergeCells>
  <printOptions verticalCentered="1"/>
  <pageMargins left="0.51180555555555496" right="0.51180555555555496" top="0.78749999999999998" bottom="0.78749999999999998" header="0.31527777777777799" footer="0.51180555555555496"/>
  <pageSetup paperSize="0" scale="0" firstPageNumber="0" orientation="portrait" usePrinterDefaults="0" horizontalDpi="0" verticalDpi="0" copies="0"/>
  <headerFooter>
    <oddHeader>&amp;CPDI 2014-2018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4.4" x14ac:dyDescent="0.3"/>
  <cols>
    <col min="1" max="1" width="13" style="62"/>
    <col min="2" max="2" width="15.33203125"/>
    <col min="3" max="1025" width="8.5546875"/>
  </cols>
  <sheetData>
    <row r="1" spans="1:1" x14ac:dyDescent="0.3">
      <c r="A1" s="63" t="s">
        <v>657</v>
      </c>
    </row>
    <row r="2" spans="1:1" x14ac:dyDescent="0.3">
      <c r="A2" s="64" t="s">
        <v>40</v>
      </c>
    </row>
    <row r="3" spans="1:1" x14ac:dyDescent="0.3">
      <c r="A3" s="64" t="s">
        <v>41</v>
      </c>
    </row>
    <row r="4" spans="1:1" x14ac:dyDescent="0.3">
      <c r="A4" s="62" t="s">
        <v>42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9" sqref="F19"/>
    </sheetView>
  </sheetViews>
  <sheetFormatPr defaultRowHeight="14.4" x14ac:dyDescent="0.3"/>
  <cols>
    <col min="1" max="1" width="25.44140625"/>
    <col min="2" max="1025" width="8.5546875"/>
  </cols>
  <sheetData>
    <row r="1" spans="1:1" x14ac:dyDescent="0.3">
      <c r="A1" s="56" t="s">
        <v>658</v>
      </c>
    </row>
    <row r="2" spans="1:1" x14ac:dyDescent="0.3">
      <c r="A2" s="54" t="s">
        <v>74</v>
      </c>
    </row>
    <row r="3" spans="1:1" x14ac:dyDescent="0.3">
      <c r="A3" s="54" t="s">
        <v>83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4"/>
  <sheetViews>
    <sheetView tabSelected="1" workbookViewId="0"/>
  </sheetViews>
  <sheetFormatPr defaultRowHeight="14.4" x14ac:dyDescent="0.3"/>
  <cols>
    <col min="1" max="1" width="92.44140625" style="10"/>
    <col min="2" max="2" width="61" style="11"/>
    <col min="3" max="11" width="9.109375" style="10"/>
    <col min="12" max="12" width="9.109375" style="12"/>
    <col min="13" max="24" width="9.109375" style="10"/>
    <col min="25" max="1025" width="8.5546875"/>
  </cols>
  <sheetData>
    <row r="1" spans="1:24" ht="18" x14ac:dyDescent="0.35">
      <c r="A1" s="13" t="s">
        <v>28</v>
      </c>
      <c r="B1" s="66" t="s">
        <v>29</v>
      </c>
      <c r="C1" s="54"/>
      <c r="D1" s="12"/>
      <c r="E1" s="12"/>
      <c r="F1" s="12"/>
      <c r="G1" s="12"/>
      <c r="H1" s="12"/>
      <c r="I1" s="12"/>
      <c r="J1" s="12"/>
      <c r="K1" s="12"/>
      <c r="L1" s="14"/>
      <c r="M1" s="12"/>
      <c r="N1" s="12"/>
      <c r="O1" s="54"/>
      <c r="P1" s="12"/>
      <c r="Q1" s="12"/>
      <c r="R1" s="12"/>
      <c r="S1" s="12"/>
      <c r="T1" s="54"/>
      <c r="U1" s="54"/>
      <c r="V1" s="54"/>
      <c r="W1" s="54"/>
      <c r="X1" s="54"/>
    </row>
    <row r="2" spans="1:24" ht="18" x14ac:dyDescent="0.35">
      <c r="A2" s="15" t="s">
        <v>30</v>
      </c>
      <c r="B2" s="16">
        <v>2</v>
      </c>
      <c r="C2" s="54"/>
      <c r="D2" s="12"/>
      <c r="E2" s="12"/>
      <c r="F2" s="12"/>
      <c r="G2" s="12"/>
      <c r="H2" s="12"/>
      <c r="I2" s="12"/>
      <c r="J2" s="12"/>
      <c r="K2" s="12"/>
      <c r="M2" s="12"/>
      <c r="N2" s="12"/>
      <c r="O2" s="14" t="str">
        <f>IFERROR(IF(E2="Formação Inicial e Continuada",K2/800,K2/((I2/2)*800)),"")</f>
        <v/>
      </c>
      <c r="P2" s="12"/>
      <c r="Q2" s="12"/>
      <c r="R2" s="12"/>
      <c r="S2" s="12"/>
      <c r="T2" s="14" t="str">
        <f>IFERROR(VLOOKUP(E2,APOIO_TIPOSCURSOS!A:D,3,0),"")</f>
        <v/>
      </c>
      <c r="U2" s="14" t="str">
        <f t="shared" ref="U2:U14" si="0">IFERROR(S2*V2,"")</f>
        <v/>
      </c>
      <c r="V2" s="14" t="str">
        <f>IFERROR(VLOOKUP(E2,APOIO_TIPOSCURSOS!A:B,2,0),"")</f>
        <v/>
      </c>
      <c r="W2" s="14" t="str">
        <f t="shared" ref="W2:W14" si="1">IFERROR(((K2/I2)/L2)*(I2/2),"")</f>
        <v/>
      </c>
      <c r="X2" s="14" t="str">
        <f t="shared" ref="X2:X14" si="2">IFERROR(((M2/I2)/L2)*(I2/2),"")</f>
        <v/>
      </c>
    </row>
    <row r="3" spans="1:24" ht="18" x14ac:dyDescent="0.35">
      <c r="A3" s="15" t="s">
        <v>31</v>
      </c>
      <c r="B3" s="16">
        <v>68</v>
      </c>
      <c r="C3" s="54"/>
      <c r="D3" s="12"/>
      <c r="E3" s="12"/>
      <c r="F3" s="12"/>
      <c r="G3" s="12"/>
      <c r="H3" s="12"/>
      <c r="I3" s="12"/>
      <c r="J3" s="12"/>
      <c r="K3" s="12"/>
      <c r="M3" s="12"/>
      <c r="N3" s="12"/>
      <c r="O3" s="12"/>
      <c r="P3" s="12"/>
      <c r="Q3" s="12"/>
      <c r="R3" s="12"/>
      <c r="S3" s="12"/>
      <c r="T3" s="14" t="str">
        <f>IFERROR(VLOOKUP(E3,APOIO_TIPOSCURSOS!A:D,3,0),"")</f>
        <v/>
      </c>
      <c r="U3" s="14" t="str">
        <f t="shared" si="0"/>
        <v/>
      </c>
      <c r="V3" s="14" t="str">
        <f>IFERROR(VLOOKUP(E3,APOIO_TIPOSCURSOS!A:B,2,0),"")</f>
        <v/>
      </c>
      <c r="W3" s="14" t="str">
        <f t="shared" si="1"/>
        <v/>
      </c>
      <c r="X3" s="14" t="str">
        <f t="shared" si="2"/>
        <v/>
      </c>
    </row>
    <row r="4" spans="1:24" ht="18" x14ac:dyDescent="0.35">
      <c r="A4" s="17" t="s">
        <v>32</v>
      </c>
      <c r="B4" s="18">
        <f>(B2*0.5)+(B3*1)</f>
        <v>69</v>
      </c>
      <c r="C4" s="54"/>
      <c r="D4" s="12"/>
      <c r="E4" s="12"/>
      <c r="F4" s="12"/>
      <c r="G4" s="12"/>
      <c r="H4" s="12"/>
      <c r="I4" s="12"/>
      <c r="J4" s="12"/>
      <c r="K4" s="12"/>
      <c r="M4" s="12"/>
      <c r="N4" s="12"/>
      <c r="O4" s="12"/>
      <c r="P4" s="12"/>
      <c r="Q4" s="12"/>
      <c r="R4" s="12"/>
      <c r="S4" s="12"/>
      <c r="T4" s="14" t="str">
        <f>IFERROR(VLOOKUP(E4,APOIO_TIPOSCURSOS!A:D,3,0),"")</f>
        <v/>
      </c>
      <c r="U4" s="14" t="str">
        <f t="shared" si="0"/>
        <v/>
      </c>
      <c r="V4" s="14" t="str">
        <f>IFERROR(VLOOKUP(E4,APOIO_TIPOSCURSOS!A:B,2,0),"")</f>
        <v/>
      </c>
      <c r="W4" s="14" t="str">
        <f t="shared" si="1"/>
        <v/>
      </c>
      <c r="X4" s="14" t="str">
        <f t="shared" si="2"/>
        <v/>
      </c>
    </row>
    <row r="5" spans="1:24" x14ac:dyDescent="0.3">
      <c r="A5" s="54"/>
      <c r="B5" s="54"/>
      <c r="C5" s="54"/>
      <c r="D5" s="12"/>
      <c r="E5" s="12"/>
      <c r="F5" s="12"/>
      <c r="G5" s="12"/>
      <c r="H5" s="12"/>
      <c r="I5" s="12"/>
      <c r="J5" s="12"/>
      <c r="K5" s="12"/>
      <c r="M5" s="12"/>
      <c r="N5" s="12"/>
      <c r="O5" s="12"/>
      <c r="P5" s="12"/>
      <c r="Q5" s="12"/>
      <c r="R5" s="12"/>
      <c r="S5" s="12"/>
      <c r="T5" s="14" t="str">
        <f>IFERROR(VLOOKUP(E5,APOIO_TIPOSCURSOS!A:D,3,0),"")</f>
        <v/>
      </c>
      <c r="U5" s="14" t="str">
        <f t="shared" si="0"/>
        <v/>
      </c>
      <c r="V5" s="14" t="str">
        <f>IFERROR(VLOOKUP(E5,APOIO_TIPOSCURSOS!A:B,2,0),"")</f>
        <v/>
      </c>
      <c r="W5" s="14" t="str">
        <f t="shared" si="1"/>
        <v/>
      </c>
      <c r="X5" s="14" t="str">
        <f t="shared" si="2"/>
        <v/>
      </c>
    </row>
    <row r="6" spans="1:24" ht="18" x14ac:dyDescent="0.35">
      <c r="A6" s="15" t="s">
        <v>33</v>
      </c>
      <c r="B6" s="16">
        <v>50</v>
      </c>
      <c r="C6" s="54"/>
      <c r="D6" s="12"/>
      <c r="E6" s="12"/>
      <c r="F6" s="12"/>
      <c r="G6" s="12"/>
      <c r="H6" s="12"/>
      <c r="I6" s="12"/>
      <c r="J6" s="12"/>
      <c r="K6" s="12"/>
      <c r="M6" s="12"/>
      <c r="N6" s="12"/>
      <c r="O6" s="12"/>
      <c r="P6" s="12"/>
      <c r="Q6" s="12"/>
      <c r="R6" s="12"/>
      <c r="S6" s="12"/>
      <c r="T6" s="14" t="str">
        <f>IFERROR(VLOOKUP(E6,APOIO_TIPOSCURSOS!A:D,3,0),"")</f>
        <v/>
      </c>
      <c r="U6" s="14" t="str">
        <f t="shared" si="0"/>
        <v/>
      </c>
      <c r="V6" s="14" t="str">
        <f>IFERROR(VLOOKUP(E6,APOIO_TIPOSCURSOS!A:B,2,0),"")</f>
        <v/>
      </c>
      <c r="W6" s="14" t="str">
        <f t="shared" si="1"/>
        <v/>
      </c>
      <c r="X6" s="14" t="str">
        <f t="shared" si="2"/>
        <v/>
      </c>
    </row>
    <row r="7" spans="1:24" x14ac:dyDescent="0.3">
      <c r="A7" s="19"/>
      <c r="B7" s="19"/>
      <c r="C7" s="19"/>
      <c r="D7" s="12"/>
      <c r="E7" s="12"/>
      <c r="F7" s="12"/>
      <c r="G7" s="12"/>
      <c r="H7" s="12"/>
      <c r="I7" s="12"/>
      <c r="J7" s="12"/>
      <c r="K7" s="12"/>
      <c r="M7" s="12"/>
      <c r="N7" s="12"/>
      <c r="O7" s="12"/>
      <c r="P7" s="12"/>
      <c r="Q7" s="12"/>
      <c r="R7" s="12"/>
      <c r="S7" s="12"/>
      <c r="T7" s="14" t="str">
        <f>IFERROR(VLOOKUP(E7,APOIO_TIPOSCURSOS!A:D,3,0),"")</f>
        <v/>
      </c>
      <c r="U7" s="14" t="str">
        <f t="shared" si="0"/>
        <v/>
      </c>
      <c r="V7" s="14" t="str">
        <f>IFERROR(VLOOKUP(E7,APOIO_TIPOSCURSOS!A:B,2,0),"")</f>
        <v/>
      </c>
      <c r="W7" s="14" t="str">
        <f t="shared" si="1"/>
        <v/>
      </c>
      <c r="X7" s="14" t="str">
        <f t="shared" si="2"/>
        <v/>
      </c>
    </row>
    <row r="8" spans="1:24" ht="15" customHeight="1" x14ac:dyDescent="0.35">
      <c r="A8" s="17" t="s">
        <v>34</v>
      </c>
      <c r="B8" s="20">
        <f>((SUM('CURSOS-PDI'!X2:X298)/B4))</f>
        <v>10.798499872870583</v>
      </c>
      <c r="C8" s="21"/>
      <c r="D8" s="12"/>
      <c r="E8" s="12"/>
      <c r="F8" s="12"/>
      <c r="G8" s="12"/>
      <c r="H8" s="12"/>
      <c r="I8" s="12"/>
      <c r="J8" s="12"/>
      <c r="K8" s="12"/>
      <c r="M8" s="12"/>
      <c r="N8" s="12"/>
      <c r="O8" s="12"/>
      <c r="P8" s="12"/>
      <c r="Q8" s="12"/>
      <c r="R8" s="12"/>
      <c r="S8" s="12"/>
      <c r="T8" s="14" t="str">
        <f>IFERROR(VLOOKUP(E8,APOIO_TIPOSCURSOS!A:D,3,0),"")</f>
        <v/>
      </c>
      <c r="U8" s="14" t="str">
        <f t="shared" si="0"/>
        <v/>
      </c>
      <c r="V8" s="14" t="str">
        <f>IFERROR(VLOOKUP(E8,APOIO_TIPOSCURSOS!A:B,2,0),"")</f>
        <v/>
      </c>
      <c r="W8" s="14" t="str">
        <f t="shared" si="1"/>
        <v/>
      </c>
      <c r="X8" s="14" t="str">
        <f t="shared" si="2"/>
        <v/>
      </c>
    </row>
    <row r="9" spans="1:24" ht="15" customHeight="1" x14ac:dyDescent="0.35">
      <c r="A9" s="17" t="s">
        <v>35</v>
      </c>
      <c r="B9" s="20">
        <f>(B8*60)/B6</f>
        <v>12.958199847444698</v>
      </c>
      <c r="C9" s="21"/>
      <c r="D9" s="12"/>
      <c r="E9" s="12"/>
      <c r="F9" s="12"/>
      <c r="G9" s="12"/>
      <c r="H9" s="12"/>
      <c r="I9" s="12"/>
      <c r="J9" s="12"/>
      <c r="K9" s="12"/>
      <c r="M9" s="12"/>
      <c r="N9" s="12"/>
      <c r="O9" s="12"/>
      <c r="P9" s="12"/>
      <c r="Q9" s="12"/>
      <c r="R9" s="12"/>
      <c r="S9" s="12"/>
      <c r="T9" s="14" t="str">
        <f>IFERROR(VLOOKUP(E9,APOIO_TIPOSCURSOS!A:D,3,0),"")</f>
        <v/>
      </c>
      <c r="U9" s="14" t="str">
        <f t="shared" si="0"/>
        <v/>
      </c>
      <c r="V9" s="14" t="str">
        <f>IFERROR(VLOOKUP(E9,APOIO_TIPOSCURSOS!A:B,2,0),"")</f>
        <v/>
      </c>
      <c r="W9" s="14" t="str">
        <f t="shared" si="1"/>
        <v/>
      </c>
      <c r="X9" s="14" t="str">
        <f t="shared" si="2"/>
        <v/>
      </c>
    </row>
    <row r="10" spans="1:24" x14ac:dyDescent="0.3">
      <c r="A10" s="19"/>
      <c r="B10" s="22"/>
      <c r="C10" s="19"/>
      <c r="D10" s="12"/>
      <c r="E10" s="12"/>
      <c r="F10" s="12"/>
      <c r="G10" s="12"/>
      <c r="H10" s="12"/>
      <c r="I10" s="12"/>
      <c r="J10" s="12"/>
      <c r="K10" s="12"/>
      <c r="M10" s="12"/>
      <c r="N10" s="12"/>
      <c r="O10" s="12"/>
      <c r="P10" s="12"/>
      <c r="Q10" s="12"/>
      <c r="R10" s="12"/>
      <c r="S10" s="12"/>
      <c r="T10" s="14" t="str">
        <f>IFERROR(VLOOKUP(E10,APOIO_TIPOSCURSOS!A:D,3,0),"")</f>
        <v/>
      </c>
      <c r="U10" s="14" t="str">
        <f t="shared" si="0"/>
        <v/>
      </c>
      <c r="V10" s="14" t="str">
        <f>IFERROR(VLOOKUP(E10,APOIO_TIPOSCURSOS!A:B,2,0),"")</f>
        <v/>
      </c>
      <c r="W10" s="14" t="str">
        <f t="shared" si="1"/>
        <v/>
      </c>
      <c r="X10" s="14" t="str">
        <f t="shared" si="2"/>
        <v/>
      </c>
    </row>
    <row r="11" spans="1:24" ht="18" x14ac:dyDescent="0.35">
      <c r="A11" s="17" t="s">
        <v>36</v>
      </c>
      <c r="B11" s="20">
        <f>((SUM('CURSOS-PDI'!Y2:Y298)/B4))</f>
        <v>10.02923976608187</v>
      </c>
      <c r="C11" s="19"/>
      <c r="D11" s="12"/>
      <c r="E11" s="12"/>
      <c r="F11" s="12"/>
      <c r="G11" s="12"/>
      <c r="H11" s="12"/>
      <c r="I11" s="12"/>
      <c r="J11" s="12"/>
      <c r="K11" s="12"/>
      <c r="M11" s="12"/>
      <c r="N11" s="12"/>
      <c r="O11" s="12"/>
      <c r="P11" s="12"/>
      <c r="Q11" s="12"/>
      <c r="R11" s="12"/>
      <c r="S11" s="12"/>
      <c r="T11" s="14" t="str">
        <f>IFERROR(VLOOKUP(E11,APOIO_TIPOSCURSOS!A:D,3,0),"")</f>
        <v/>
      </c>
      <c r="U11" s="14" t="str">
        <f t="shared" si="0"/>
        <v/>
      </c>
      <c r="V11" s="14" t="str">
        <f>IFERROR(VLOOKUP(E11,APOIO_TIPOSCURSOS!A:B,2,0),"")</f>
        <v/>
      </c>
      <c r="W11" s="14" t="str">
        <f t="shared" si="1"/>
        <v/>
      </c>
      <c r="X11" s="14" t="str">
        <f t="shared" si="2"/>
        <v/>
      </c>
    </row>
    <row r="12" spans="1:24" ht="18" x14ac:dyDescent="0.35">
      <c r="A12" s="17" t="s">
        <v>37</v>
      </c>
      <c r="B12" s="20">
        <f>(B11*60)/B6</f>
        <v>12.035087719298245</v>
      </c>
      <c r="C12" s="19"/>
      <c r="D12" s="12"/>
      <c r="E12" s="12"/>
      <c r="F12" s="12"/>
      <c r="G12" s="12"/>
      <c r="H12" s="12"/>
      <c r="I12" s="12"/>
      <c r="J12" s="12"/>
      <c r="K12" s="12"/>
      <c r="M12" s="12"/>
      <c r="N12" s="12"/>
      <c r="O12" s="12"/>
      <c r="P12" s="12"/>
      <c r="Q12" s="12"/>
      <c r="R12" s="12"/>
      <c r="S12" s="12"/>
      <c r="T12" s="14" t="str">
        <f>IFERROR(VLOOKUP(E12,APOIO_TIPOSCURSOS!A:D,3,0),"")</f>
        <v/>
      </c>
      <c r="U12" s="14" t="str">
        <f t="shared" si="0"/>
        <v/>
      </c>
      <c r="V12" s="14" t="str">
        <f>IFERROR(VLOOKUP(E12,APOIO_TIPOSCURSOS!A:B,2,0),"")</f>
        <v/>
      </c>
      <c r="W12" s="14" t="str">
        <f t="shared" si="1"/>
        <v/>
      </c>
      <c r="X12" s="14" t="str">
        <f t="shared" si="2"/>
        <v/>
      </c>
    </row>
    <row r="13" spans="1:24" ht="15" customHeight="1" x14ac:dyDescent="0.3">
      <c r="A13" s="21"/>
      <c r="B13" s="21"/>
      <c r="C13" s="21"/>
      <c r="D13" s="12"/>
      <c r="E13" s="12"/>
      <c r="F13" s="12"/>
      <c r="G13" s="12"/>
      <c r="H13" s="12"/>
      <c r="I13" s="12"/>
      <c r="J13" s="12"/>
      <c r="K13" s="12"/>
      <c r="M13" s="12"/>
      <c r="N13" s="12"/>
      <c r="O13" s="12"/>
      <c r="P13" s="12"/>
      <c r="Q13" s="12"/>
      <c r="R13" s="12"/>
      <c r="S13" s="12"/>
      <c r="T13" s="14" t="str">
        <f>IFERROR(VLOOKUP(E13,APOIO_TIPOSCURSOS!A:D,3,0),"")</f>
        <v/>
      </c>
      <c r="U13" s="14" t="str">
        <f t="shared" si="0"/>
        <v/>
      </c>
      <c r="V13" s="14" t="str">
        <f>IFERROR(VLOOKUP(E13,APOIO_TIPOSCURSOS!A:B,2,0),"")</f>
        <v/>
      </c>
      <c r="W13" s="14" t="str">
        <f t="shared" si="1"/>
        <v/>
      </c>
      <c r="X13" s="14" t="str">
        <f t="shared" si="2"/>
        <v/>
      </c>
    </row>
    <row r="14" spans="1:24" ht="18" x14ac:dyDescent="0.35">
      <c r="A14" s="13" t="s">
        <v>38</v>
      </c>
      <c r="B14" s="23">
        <f>SUM('CURSOS-PDI'!V2:V298)/B4</f>
        <v>24.96207729468599</v>
      </c>
      <c r="C14" s="19"/>
      <c r="D14" s="12"/>
      <c r="E14" s="12"/>
      <c r="F14" s="12"/>
      <c r="G14" s="12"/>
      <c r="H14" s="12"/>
      <c r="I14" s="12"/>
      <c r="J14" s="12"/>
      <c r="K14" s="12"/>
      <c r="M14" s="12"/>
      <c r="N14" s="12"/>
      <c r="O14" s="12"/>
      <c r="P14" s="12"/>
      <c r="Q14" s="12"/>
      <c r="R14" s="12"/>
      <c r="S14" s="12"/>
      <c r="T14" s="14" t="str">
        <f>IFERROR(VLOOKUP(E14,APOIO_TIPOSCURSOS!A:D,3,0),"")</f>
        <v/>
      </c>
      <c r="U14" s="14" t="str">
        <f t="shared" si="0"/>
        <v/>
      </c>
      <c r="V14" s="14" t="str">
        <f>IFERROR(VLOOKUP(E14,APOIO_TIPOSCURSOS!A:B,2,0),"")</f>
        <v/>
      </c>
      <c r="W14" s="14" t="str">
        <f t="shared" si="1"/>
        <v/>
      </c>
      <c r="X14" s="14" t="str">
        <f t="shared" si="2"/>
        <v/>
      </c>
    </row>
    <row r="15" spans="1:24" ht="17.399999999999999" x14ac:dyDescent="0.3">
      <c r="A15" s="21"/>
      <c r="B15" s="21"/>
      <c r="C15" s="19"/>
      <c r="D15" s="12"/>
      <c r="E15" s="12"/>
      <c r="F15" s="12"/>
      <c r="G15" s="12"/>
      <c r="H15" s="12"/>
      <c r="I15" s="12"/>
      <c r="J15" s="12"/>
      <c r="K15" s="12"/>
      <c r="M15" s="12"/>
      <c r="N15" s="12"/>
      <c r="O15" s="12"/>
      <c r="P15" s="12"/>
      <c r="Q15" s="12"/>
      <c r="R15" s="12"/>
      <c r="S15" s="12"/>
      <c r="T15" s="54"/>
      <c r="U15" s="54"/>
      <c r="V15" s="54"/>
      <c r="W15" s="54"/>
      <c r="X15" s="54"/>
    </row>
    <row r="16" spans="1:24" ht="15" customHeight="1" x14ac:dyDescent="0.35">
      <c r="A16" s="76" t="s">
        <v>39</v>
      </c>
      <c r="B16" s="76"/>
      <c r="C16" s="24"/>
      <c r="D16" s="12"/>
      <c r="E16" s="12"/>
      <c r="F16" s="12"/>
      <c r="G16" s="12"/>
      <c r="H16" s="12"/>
      <c r="I16" s="12"/>
      <c r="J16" s="12"/>
      <c r="K16" s="12"/>
      <c r="M16" s="12"/>
      <c r="N16" s="12"/>
      <c r="O16" s="12"/>
      <c r="P16" s="12"/>
      <c r="Q16" s="12"/>
      <c r="R16" s="12"/>
      <c r="S16" s="12"/>
      <c r="T16" s="14" t="str">
        <f>IFERROR(VLOOKUP(E16,APOIO_TIPOSCURSOS!A:D,3,0),"")</f>
        <v/>
      </c>
      <c r="U16" s="14" t="str">
        <f t="shared" ref="U16:U79" si="3">IFERROR(S16*V16,"")</f>
        <v/>
      </c>
      <c r="V16" s="14" t="str">
        <f>IFERROR(VLOOKUP(E16,APOIO_TIPOSCURSOS!A:B,2,0),"")</f>
        <v/>
      </c>
      <c r="W16" s="14" t="str">
        <f t="shared" ref="W16:W79" si="4">IFERROR(((K16/I16)/L16)*(I16/2),"")</f>
        <v/>
      </c>
      <c r="X16" s="14" t="str">
        <f t="shared" ref="X16:X79" si="5">IFERROR(((M16/I16)/L16)*(I16/2),"")</f>
        <v/>
      </c>
    </row>
    <row r="17" spans="1:24" ht="15" customHeight="1" x14ac:dyDescent="0.35">
      <c r="A17" s="17" t="s">
        <v>40</v>
      </c>
      <c r="B17" s="25">
        <f>(SUMIF('CURSOS-PDI'!G:G,A17,'CURSOS-PDI'!T:T)/SUM('CURSOS-PDI'!T:T))</f>
        <v>0.21411251956661856</v>
      </c>
      <c r="C17" s="24"/>
      <c r="D17" s="12"/>
      <c r="E17" s="12"/>
      <c r="F17" s="12"/>
      <c r="G17" s="12"/>
      <c r="H17" s="12"/>
      <c r="I17" s="12"/>
      <c r="J17" s="12"/>
      <c r="K17" s="12"/>
      <c r="M17" s="12"/>
      <c r="N17" s="12"/>
      <c r="O17" s="12"/>
      <c r="P17" s="12"/>
      <c r="Q17" s="12"/>
      <c r="R17" s="12"/>
      <c r="S17" s="12"/>
      <c r="T17" s="14" t="str">
        <f>IFERROR(VLOOKUP(E17,APOIO_TIPOSCURSOS!A:D,3,0),"")</f>
        <v/>
      </c>
      <c r="U17" s="14" t="str">
        <f t="shared" si="3"/>
        <v/>
      </c>
      <c r="V17" s="14" t="str">
        <f>IFERROR(VLOOKUP(E17,APOIO_TIPOSCURSOS!A:B,2,0),"")</f>
        <v/>
      </c>
      <c r="W17" s="14" t="str">
        <f t="shared" si="4"/>
        <v/>
      </c>
      <c r="X17" s="14" t="str">
        <f t="shared" si="5"/>
        <v/>
      </c>
    </row>
    <row r="18" spans="1:24" ht="18" x14ac:dyDescent="0.35">
      <c r="A18" s="17" t="s">
        <v>41</v>
      </c>
      <c r="B18" s="25">
        <f>(SUMIF('CURSOS-PDI'!G:G,A18,'CURSOS-PDI'!T:T)/SUM('CURSOS-PDI'!T:T))</f>
        <v>0.52579724379239434</v>
      </c>
      <c r="C18" s="19"/>
      <c r="D18" s="12"/>
      <c r="E18" s="12"/>
      <c r="F18" s="12"/>
      <c r="G18" s="12"/>
      <c r="H18" s="12"/>
      <c r="I18" s="12"/>
      <c r="J18" s="12"/>
      <c r="K18" s="12"/>
      <c r="M18" s="12"/>
      <c r="N18" s="12"/>
      <c r="O18" s="12"/>
      <c r="P18" s="12"/>
      <c r="Q18" s="12"/>
      <c r="R18" s="12"/>
      <c r="S18" s="12"/>
      <c r="T18" s="14" t="str">
        <f>IFERROR(VLOOKUP(E18,APOIO_TIPOSCURSOS!A:D,3,0),"")</f>
        <v/>
      </c>
      <c r="U18" s="14" t="str">
        <f t="shared" si="3"/>
        <v/>
      </c>
      <c r="V18" s="14" t="str">
        <f>IFERROR(VLOOKUP(E18,APOIO_TIPOSCURSOS!A:B,2,0),"")</f>
        <v/>
      </c>
      <c r="W18" s="14" t="str">
        <f t="shared" si="4"/>
        <v/>
      </c>
      <c r="X18" s="14" t="str">
        <f t="shared" si="5"/>
        <v/>
      </c>
    </row>
    <row r="19" spans="1:24" ht="18" x14ac:dyDescent="0.35">
      <c r="A19" s="17" t="s">
        <v>42</v>
      </c>
      <c r="B19" s="25">
        <f>(SUMIF('CURSOS-PDI'!G:G,A19,'CURSOS-PDI'!T:T)/SUM('CURSOS-PDI'!T:T))</f>
        <v>0.26009023664098702</v>
      </c>
      <c r="C19" s="12"/>
      <c r="D19" s="12"/>
      <c r="E19" s="12"/>
      <c r="F19" s="12"/>
      <c r="G19" s="12"/>
      <c r="H19" s="12"/>
      <c r="I19" s="12"/>
      <c r="J19" s="12"/>
      <c r="K19" s="12"/>
      <c r="M19" s="12"/>
      <c r="N19" s="12"/>
      <c r="O19" s="12"/>
      <c r="P19" s="12"/>
      <c r="Q19" s="12"/>
      <c r="R19" s="12"/>
      <c r="S19" s="12"/>
      <c r="T19" s="14" t="str">
        <f>IFERROR(VLOOKUP(E19,APOIO_TIPOSCURSOS!A:D,3,0),"")</f>
        <v/>
      </c>
      <c r="U19" s="14" t="str">
        <f t="shared" si="3"/>
        <v/>
      </c>
      <c r="V19" s="14" t="str">
        <f>IFERROR(VLOOKUP(E19,APOIO_TIPOSCURSOS!A:B,2,0),"")</f>
        <v/>
      </c>
      <c r="W19" s="14" t="str">
        <f t="shared" si="4"/>
        <v/>
      </c>
      <c r="X19" s="14" t="str">
        <f t="shared" si="5"/>
        <v/>
      </c>
    </row>
    <row r="20" spans="1:24" ht="18" x14ac:dyDescent="0.35">
      <c r="A20" s="15"/>
      <c r="B20" s="26"/>
      <c r="C20" s="12"/>
      <c r="D20" s="12"/>
      <c r="E20" s="12"/>
      <c r="F20" s="12"/>
      <c r="G20" s="12"/>
      <c r="H20" s="12"/>
      <c r="I20" s="12"/>
      <c r="J20" s="12"/>
      <c r="K20" s="12"/>
      <c r="M20" s="12"/>
      <c r="N20" s="12"/>
      <c r="O20" s="12"/>
      <c r="P20" s="12"/>
      <c r="Q20" s="12"/>
      <c r="R20" s="12"/>
      <c r="S20" s="12"/>
      <c r="T20" s="14" t="str">
        <f>IFERROR(VLOOKUP(E20,APOIO_TIPOSCURSOS!A:D,3,0),"")</f>
        <v/>
      </c>
      <c r="U20" s="14" t="str">
        <f t="shared" si="3"/>
        <v/>
      </c>
      <c r="V20" s="14" t="str">
        <f>IFERROR(VLOOKUP(E20,APOIO_TIPOSCURSOS!A:B,2,0),"")</f>
        <v/>
      </c>
      <c r="W20" s="14" t="str">
        <f t="shared" si="4"/>
        <v/>
      </c>
      <c r="X20" s="14" t="str">
        <f t="shared" si="5"/>
        <v/>
      </c>
    </row>
    <row r="21" spans="1:24" ht="18" x14ac:dyDescent="0.35">
      <c r="A21" s="27" t="s">
        <v>43</v>
      </c>
      <c r="B21" s="25">
        <f>(SUMIF('CURSOS-PDI'!F:F,"PROEJA",'CURSOS-PDI'!T:T)/SUM('CURSOS-PDI'!T:T))</f>
        <v>8.1028820478192806E-2</v>
      </c>
      <c r="C21" s="12"/>
      <c r="D21" s="12"/>
      <c r="E21" s="12"/>
      <c r="F21" s="12"/>
      <c r="G21" s="12"/>
      <c r="H21" s="12"/>
      <c r="I21" s="12"/>
      <c r="J21" s="12"/>
      <c r="K21" s="12"/>
      <c r="M21" s="12"/>
      <c r="N21" s="12"/>
      <c r="O21" s="12"/>
      <c r="P21" s="12"/>
      <c r="Q21" s="12"/>
      <c r="R21" s="12"/>
      <c r="S21" s="12"/>
      <c r="T21" s="14" t="str">
        <f>IFERROR(VLOOKUP(E21,APOIO_TIPOSCURSOS!A:D,3,0),"")</f>
        <v/>
      </c>
      <c r="U21" s="14" t="str">
        <f t="shared" si="3"/>
        <v/>
      </c>
      <c r="V21" s="14" t="str">
        <f>IFERROR(VLOOKUP(E21,APOIO_TIPOSCURSOS!A:B,2,0),"")</f>
        <v/>
      </c>
      <c r="W21" s="14" t="str">
        <f t="shared" si="4"/>
        <v/>
      </c>
      <c r="X21" s="14" t="str">
        <f t="shared" si="5"/>
        <v/>
      </c>
    </row>
    <row r="22" spans="1:24" x14ac:dyDescent="0.3">
      <c r="A22" s="12"/>
      <c r="B22" s="14"/>
      <c r="C22" s="12"/>
      <c r="D22" s="12"/>
      <c r="E22" s="12"/>
      <c r="F22" s="12"/>
      <c r="G22" s="12"/>
      <c r="H22" s="12"/>
      <c r="I22" s="12"/>
      <c r="J22" s="12"/>
      <c r="K22" s="12"/>
      <c r="M22" s="12"/>
      <c r="N22" s="12"/>
      <c r="O22" s="12"/>
      <c r="P22" s="12"/>
      <c r="Q22" s="12"/>
      <c r="R22" s="12"/>
      <c r="S22" s="12"/>
      <c r="T22" s="14" t="str">
        <f>IFERROR(VLOOKUP(E22,APOIO_TIPOSCURSOS!A:D,3,0),"")</f>
        <v/>
      </c>
      <c r="U22" s="14" t="str">
        <f t="shared" si="3"/>
        <v/>
      </c>
      <c r="V22" s="14" t="str">
        <f>IFERROR(VLOOKUP(E22,APOIO_TIPOSCURSOS!A:B,2,0),"")</f>
        <v/>
      </c>
      <c r="W22" s="14" t="str">
        <f t="shared" si="4"/>
        <v/>
      </c>
      <c r="X22" s="14" t="str">
        <f t="shared" si="5"/>
        <v/>
      </c>
    </row>
    <row r="23" spans="1:24" x14ac:dyDescent="0.3">
      <c r="A23" s="12"/>
      <c r="B23" s="14"/>
      <c r="C23" s="12"/>
      <c r="D23" s="12"/>
      <c r="E23" s="12"/>
      <c r="F23" s="12"/>
      <c r="G23" s="12"/>
      <c r="H23" s="12"/>
      <c r="I23" s="12"/>
      <c r="J23" s="12"/>
      <c r="K23" s="12"/>
      <c r="M23" s="12"/>
      <c r="N23" s="12"/>
      <c r="O23" s="12"/>
      <c r="P23" s="12"/>
      <c r="Q23" s="12"/>
      <c r="R23" s="12"/>
      <c r="S23" s="12"/>
      <c r="T23" s="14" t="str">
        <f>IFERROR(VLOOKUP(E23,APOIO_TIPOSCURSOS!A:D,3,0),"")</f>
        <v/>
      </c>
      <c r="U23" s="14" t="str">
        <f t="shared" si="3"/>
        <v/>
      </c>
      <c r="V23" s="14" t="str">
        <f>IFERROR(VLOOKUP(E23,APOIO_TIPOSCURSOS!A:B,2,0),"")</f>
        <v/>
      </c>
      <c r="W23" s="14" t="str">
        <f t="shared" si="4"/>
        <v/>
      </c>
      <c r="X23" s="14" t="str">
        <f t="shared" si="5"/>
        <v/>
      </c>
    </row>
    <row r="24" spans="1:24" x14ac:dyDescent="0.3">
      <c r="A24" s="12"/>
      <c r="B24" s="14"/>
      <c r="C24" s="12"/>
      <c r="D24" s="12"/>
      <c r="E24" s="12"/>
      <c r="F24" s="12"/>
      <c r="G24" s="12"/>
      <c r="H24" s="12"/>
      <c r="I24" s="12"/>
      <c r="J24" s="12"/>
      <c r="K24" s="12"/>
      <c r="M24" s="12"/>
      <c r="N24" s="12"/>
      <c r="O24" s="12"/>
      <c r="P24" s="12"/>
      <c r="Q24" s="12"/>
      <c r="R24" s="12"/>
      <c r="S24" s="12"/>
      <c r="T24" s="14" t="str">
        <f>IFERROR(VLOOKUP(E24,APOIO_TIPOSCURSOS!A:D,3,0),"")</f>
        <v/>
      </c>
      <c r="U24" s="14" t="str">
        <f t="shared" si="3"/>
        <v/>
      </c>
      <c r="V24" s="14" t="str">
        <f>IFERROR(VLOOKUP(E24,APOIO_TIPOSCURSOS!A:B,2,0),"")</f>
        <v/>
      </c>
      <c r="W24" s="14" t="str">
        <f t="shared" si="4"/>
        <v/>
      </c>
      <c r="X24" s="14" t="str">
        <f t="shared" si="5"/>
        <v/>
      </c>
    </row>
    <row r="25" spans="1:24" x14ac:dyDescent="0.3">
      <c r="A25" s="12"/>
      <c r="B25" s="14"/>
      <c r="C25" s="12"/>
      <c r="D25" s="12"/>
      <c r="E25" s="12"/>
      <c r="F25" s="12"/>
      <c r="G25" s="12"/>
      <c r="H25" s="12"/>
      <c r="I25" s="12"/>
      <c r="J25" s="12"/>
      <c r="K25" s="12"/>
      <c r="M25" s="12"/>
      <c r="N25" s="12"/>
      <c r="O25" s="12"/>
      <c r="P25" s="12"/>
      <c r="Q25" s="12"/>
      <c r="R25" s="12"/>
      <c r="S25" s="12"/>
      <c r="T25" s="14" t="str">
        <f>IFERROR(VLOOKUP(E25,APOIO_TIPOSCURSOS!A:D,3,0),"")</f>
        <v/>
      </c>
      <c r="U25" s="14" t="str">
        <f t="shared" si="3"/>
        <v/>
      </c>
      <c r="V25" s="14" t="str">
        <f>IFERROR(VLOOKUP(E25,APOIO_TIPOSCURSOS!A:B,2,0),"")</f>
        <v/>
      </c>
      <c r="W25" s="14" t="str">
        <f t="shared" si="4"/>
        <v/>
      </c>
      <c r="X25" s="14" t="str">
        <f t="shared" si="5"/>
        <v/>
      </c>
    </row>
    <row r="26" spans="1:24" x14ac:dyDescent="0.3">
      <c r="A26" s="12"/>
      <c r="B26" s="14"/>
      <c r="C26" s="12"/>
      <c r="D26" s="12"/>
      <c r="E26" s="12"/>
      <c r="F26" s="12"/>
      <c r="G26" s="12"/>
      <c r="H26" s="12"/>
      <c r="I26" s="12"/>
      <c r="J26" s="12"/>
      <c r="K26" s="12"/>
      <c r="M26" s="12"/>
      <c r="N26" s="12"/>
      <c r="O26" s="12"/>
      <c r="P26" s="12"/>
      <c r="Q26" s="12"/>
      <c r="R26" s="12"/>
      <c r="S26" s="12"/>
      <c r="T26" s="14" t="str">
        <f>IFERROR(VLOOKUP(E26,APOIO_TIPOSCURSOS!A:D,3,0),"")</f>
        <v/>
      </c>
      <c r="U26" s="14" t="str">
        <f t="shared" si="3"/>
        <v/>
      </c>
      <c r="V26" s="14" t="str">
        <f>IFERROR(VLOOKUP(E26,APOIO_TIPOSCURSOS!A:B,2,0),"")</f>
        <v/>
      </c>
      <c r="W26" s="14" t="str">
        <f t="shared" si="4"/>
        <v/>
      </c>
      <c r="X26" s="14" t="str">
        <f t="shared" si="5"/>
        <v/>
      </c>
    </row>
    <row r="27" spans="1:24" x14ac:dyDescent="0.3">
      <c r="A27" s="12"/>
      <c r="B27" s="14"/>
      <c r="C27" s="12"/>
      <c r="D27" s="12"/>
      <c r="E27" s="12"/>
      <c r="F27" s="12"/>
      <c r="G27" s="12"/>
      <c r="H27" s="12"/>
      <c r="I27" s="12"/>
      <c r="J27" s="12"/>
      <c r="K27" s="12"/>
      <c r="M27" s="12"/>
      <c r="N27" s="12"/>
      <c r="O27" s="12"/>
      <c r="P27" s="12"/>
      <c r="Q27" s="12"/>
      <c r="R27" s="12"/>
      <c r="S27" s="12"/>
      <c r="T27" s="14" t="str">
        <f>IFERROR(VLOOKUP(E27,APOIO_TIPOSCURSOS!A:D,3,0),"")</f>
        <v/>
      </c>
      <c r="U27" s="14" t="str">
        <f t="shared" si="3"/>
        <v/>
      </c>
      <c r="V27" s="14" t="str">
        <f>IFERROR(VLOOKUP(E27,APOIO_TIPOSCURSOS!A:B,2,0),"")</f>
        <v/>
      </c>
      <c r="W27" s="14" t="str">
        <f t="shared" si="4"/>
        <v/>
      </c>
      <c r="X27" s="14" t="str">
        <f t="shared" si="5"/>
        <v/>
      </c>
    </row>
    <row r="28" spans="1:24" x14ac:dyDescent="0.3">
      <c r="A28" s="12"/>
      <c r="B28" s="14"/>
      <c r="C28" s="12"/>
      <c r="D28" s="12"/>
      <c r="E28" s="12"/>
      <c r="F28" s="12"/>
      <c r="G28" s="12"/>
      <c r="H28" s="12"/>
      <c r="I28" s="12"/>
      <c r="J28" s="12"/>
      <c r="K28" s="12"/>
      <c r="M28" s="12"/>
      <c r="N28" s="12"/>
      <c r="O28" s="12"/>
      <c r="P28" s="12"/>
      <c r="Q28" s="12"/>
      <c r="R28" s="12"/>
      <c r="S28" s="12"/>
      <c r="T28" s="14" t="str">
        <f>IFERROR(VLOOKUP(E28,APOIO_TIPOSCURSOS!A:D,3,0),"")</f>
        <v/>
      </c>
      <c r="U28" s="14" t="str">
        <f t="shared" si="3"/>
        <v/>
      </c>
      <c r="V28" s="14" t="str">
        <f>IFERROR(VLOOKUP(E28,APOIO_TIPOSCURSOS!A:B,2,0),"")</f>
        <v/>
      </c>
      <c r="W28" s="14" t="str">
        <f t="shared" si="4"/>
        <v/>
      </c>
      <c r="X28" s="14" t="str">
        <f t="shared" si="5"/>
        <v/>
      </c>
    </row>
    <row r="29" spans="1:24" x14ac:dyDescent="0.3">
      <c r="A29" s="12"/>
      <c r="B29" s="14"/>
      <c r="C29" s="12"/>
      <c r="D29" s="12"/>
      <c r="E29" s="12"/>
      <c r="F29" s="12"/>
      <c r="G29" s="12"/>
      <c r="H29" s="12"/>
      <c r="I29" s="12"/>
      <c r="J29" s="12"/>
      <c r="K29" s="12"/>
      <c r="M29" s="12"/>
      <c r="N29" s="12"/>
      <c r="O29" s="12"/>
      <c r="P29" s="12"/>
      <c r="Q29" s="12"/>
      <c r="R29" s="12"/>
      <c r="S29" s="12"/>
      <c r="T29" s="14" t="str">
        <f>IFERROR(VLOOKUP(E29,APOIO_TIPOSCURSOS!A:D,3,0),"")</f>
        <v/>
      </c>
      <c r="U29" s="14" t="str">
        <f t="shared" si="3"/>
        <v/>
      </c>
      <c r="V29" s="14" t="str">
        <f>IFERROR(VLOOKUP(E29,APOIO_TIPOSCURSOS!A:B,2,0),"")</f>
        <v/>
      </c>
      <c r="W29" s="14" t="str">
        <f t="shared" si="4"/>
        <v/>
      </c>
      <c r="X29" s="14" t="str">
        <f t="shared" si="5"/>
        <v/>
      </c>
    </row>
    <row r="30" spans="1:24" x14ac:dyDescent="0.3">
      <c r="A30" s="12"/>
      <c r="B30" s="14"/>
      <c r="C30" s="12"/>
      <c r="D30" s="12"/>
      <c r="E30" s="12"/>
      <c r="F30" s="12"/>
      <c r="G30" s="12"/>
      <c r="H30" s="12"/>
      <c r="I30" s="12"/>
      <c r="J30" s="12"/>
      <c r="K30" s="12"/>
      <c r="M30" s="12"/>
      <c r="N30" s="12"/>
      <c r="O30" s="12"/>
      <c r="P30" s="12"/>
      <c r="Q30" s="12"/>
      <c r="R30" s="12"/>
      <c r="S30" s="12"/>
      <c r="T30" s="14" t="str">
        <f>IFERROR(VLOOKUP(E30,APOIO_TIPOSCURSOS!A:D,3,0),"")</f>
        <v/>
      </c>
      <c r="U30" s="14" t="str">
        <f t="shared" si="3"/>
        <v/>
      </c>
      <c r="V30" s="14" t="str">
        <f>IFERROR(VLOOKUP(E30,APOIO_TIPOSCURSOS!A:B,2,0),"")</f>
        <v/>
      </c>
      <c r="W30" s="14" t="str">
        <f t="shared" si="4"/>
        <v/>
      </c>
      <c r="X30" s="14" t="str">
        <f t="shared" si="5"/>
        <v/>
      </c>
    </row>
    <row r="31" spans="1:24" x14ac:dyDescent="0.3">
      <c r="A31" s="12"/>
      <c r="B31" s="14"/>
      <c r="C31" s="12"/>
      <c r="D31" s="12"/>
      <c r="E31" s="12"/>
      <c r="F31" s="12"/>
      <c r="G31" s="12"/>
      <c r="H31" s="12"/>
      <c r="I31" s="12"/>
      <c r="J31" s="12"/>
      <c r="K31" s="12"/>
      <c r="M31" s="12"/>
      <c r="N31" s="12"/>
      <c r="O31" s="12"/>
      <c r="P31" s="12"/>
      <c r="Q31" s="12"/>
      <c r="R31" s="12"/>
      <c r="S31" s="12"/>
      <c r="T31" s="14" t="str">
        <f>IFERROR(VLOOKUP(E31,APOIO_TIPOSCURSOS!A:D,3,0),"")</f>
        <v/>
      </c>
      <c r="U31" s="14" t="str">
        <f t="shared" si="3"/>
        <v/>
      </c>
      <c r="V31" s="14" t="str">
        <f>IFERROR(VLOOKUP(E31,APOIO_TIPOSCURSOS!A:B,2,0),"")</f>
        <v/>
      </c>
      <c r="W31" s="14" t="str">
        <f t="shared" si="4"/>
        <v/>
      </c>
      <c r="X31" s="14" t="str">
        <f t="shared" si="5"/>
        <v/>
      </c>
    </row>
    <row r="32" spans="1:24" x14ac:dyDescent="0.3">
      <c r="A32" s="12"/>
      <c r="B32" s="14"/>
      <c r="C32" s="12"/>
      <c r="D32" s="12"/>
      <c r="E32" s="12"/>
      <c r="F32" s="12"/>
      <c r="G32" s="12"/>
      <c r="H32" s="12"/>
      <c r="I32" s="12"/>
      <c r="J32" s="12"/>
      <c r="K32" s="12"/>
      <c r="M32" s="12"/>
      <c r="N32" s="12"/>
      <c r="O32" s="12"/>
      <c r="P32" s="12"/>
      <c r="Q32" s="12"/>
      <c r="R32" s="12"/>
      <c r="S32" s="12"/>
      <c r="T32" s="14" t="str">
        <f>IFERROR(VLOOKUP(E32,APOIO_TIPOSCURSOS!A:D,3,0),"")</f>
        <v/>
      </c>
      <c r="U32" s="14" t="str">
        <f t="shared" si="3"/>
        <v/>
      </c>
      <c r="V32" s="14" t="str">
        <f>IFERROR(VLOOKUP(E32,APOIO_TIPOSCURSOS!A:B,2,0),"")</f>
        <v/>
      </c>
      <c r="W32" s="14" t="str">
        <f t="shared" si="4"/>
        <v/>
      </c>
      <c r="X32" s="14" t="str">
        <f t="shared" si="5"/>
        <v/>
      </c>
    </row>
    <row r="33" spans="2:24" x14ac:dyDescent="0.3">
      <c r="B33" s="14"/>
      <c r="C33" s="12"/>
      <c r="D33" s="12"/>
      <c r="E33" s="12"/>
      <c r="F33" s="12"/>
      <c r="G33" s="12"/>
      <c r="H33" s="12"/>
      <c r="I33" s="12"/>
      <c r="J33" s="12"/>
      <c r="K33" s="12"/>
      <c r="M33" s="12"/>
      <c r="N33" s="12"/>
      <c r="O33" s="12"/>
      <c r="P33" s="12"/>
      <c r="Q33" s="12"/>
      <c r="R33" s="12"/>
      <c r="S33" s="12"/>
      <c r="T33" s="14" t="str">
        <f>IFERROR(VLOOKUP(E33,APOIO_TIPOSCURSOS!A:D,3,0),"")</f>
        <v/>
      </c>
      <c r="U33" s="14" t="str">
        <f t="shared" si="3"/>
        <v/>
      </c>
      <c r="V33" s="14" t="str">
        <f>IFERROR(VLOOKUP(E33,APOIO_TIPOSCURSOS!A:B,2,0),"")</f>
        <v/>
      </c>
      <c r="W33" s="14" t="str">
        <f t="shared" si="4"/>
        <v/>
      </c>
      <c r="X33" s="14" t="str">
        <f t="shared" si="5"/>
        <v/>
      </c>
    </row>
    <row r="34" spans="2:24" x14ac:dyDescent="0.3">
      <c r="C34" s="12"/>
      <c r="D34" s="12"/>
      <c r="E34" s="12"/>
      <c r="F34" s="12"/>
      <c r="G34" s="12"/>
      <c r="H34" s="12"/>
      <c r="I34" s="12"/>
      <c r="J34" s="12"/>
      <c r="K34" s="12"/>
      <c r="M34" s="12"/>
      <c r="N34" s="12"/>
      <c r="O34" s="12"/>
      <c r="P34" s="12"/>
      <c r="Q34" s="12"/>
      <c r="R34" s="12"/>
      <c r="S34" s="12"/>
      <c r="T34" s="14" t="str">
        <f>IFERROR(VLOOKUP(E34,APOIO_TIPOSCURSOS!A:D,3,0),"")</f>
        <v/>
      </c>
      <c r="U34" s="14" t="str">
        <f t="shared" si="3"/>
        <v/>
      </c>
      <c r="V34" s="14" t="str">
        <f>IFERROR(VLOOKUP(E34,APOIO_TIPOSCURSOS!A:B,2,0),"")</f>
        <v/>
      </c>
      <c r="W34" s="14" t="str">
        <f t="shared" si="4"/>
        <v/>
      </c>
      <c r="X34" s="14" t="str">
        <f t="shared" si="5"/>
        <v/>
      </c>
    </row>
    <row r="35" spans="2:24" x14ac:dyDescent="0.3">
      <c r="C35" s="12"/>
      <c r="D35" s="12"/>
      <c r="E35" s="12"/>
      <c r="F35" s="12"/>
      <c r="G35" s="12"/>
      <c r="H35" s="12"/>
      <c r="I35" s="12"/>
      <c r="J35" s="12"/>
      <c r="K35" s="12"/>
      <c r="M35" s="12"/>
      <c r="N35" s="12"/>
      <c r="O35" s="12"/>
      <c r="P35" s="12"/>
      <c r="Q35" s="12"/>
      <c r="R35" s="12"/>
      <c r="S35" s="12"/>
      <c r="T35" s="14" t="str">
        <f>IFERROR(VLOOKUP(E35,APOIO_TIPOSCURSOS!A:D,3,0),"")</f>
        <v/>
      </c>
      <c r="U35" s="14" t="str">
        <f t="shared" si="3"/>
        <v/>
      </c>
      <c r="V35" s="14" t="str">
        <f>IFERROR(VLOOKUP(E35,APOIO_TIPOSCURSOS!A:B,2,0),"")</f>
        <v/>
      </c>
      <c r="W35" s="14" t="str">
        <f t="shared" si="4"/>
        <v/>
      </c>
      <c r="X35" s="14" t="str">
        <f t="shared" si="5"/>
        <v/>
      </c>
    </row>
    <row r="36" spans="2:24" x14ac:dyDescent="0.3">
      <c r="C36" s="12"/>
      <c r="D36" s="12"/>
      <c r="E36" s="12"/>
      <c r="F36" s="12"/>
      <c r="G36" s="12"/>
      <c r="H36" s="12"/>
      <c r="I36" s="12"/>
      <c r="J36" s="12"/>
      <c r="K36" s="12"/>
      <c r="M36" s="12"/>
      <c r="N36" s="12"/>
      <c r="O36" s="12"/>
      <c r="P36" s="12"/>
      <c r="Q36" s="12"/>
      <c r="R36" s="12"/>
      <c r="S36" s="12"/>
      <c r="T36" s="14" t="str">
        <f>IFERROR(VLOOKUP(E36,APOIO_TIPOSCURSOS!A:D,3,0),"")</f>
        <v/>
      </c>
      <c r="U36" s="14" t="str">
        <f t="shared" si="3"/>
        <v/>
      </c>
      <c r="V36" s="14" t="str">
        <f>IFERROR(VLOOKUP(E36,APOIO_TIPOSCURSOS!A:B,2,0),"")</f>
        <v/>
      </c>
      <c r="W36" s="14" t="str">
        <f t="shared" si="4"/>
        <v/>
      </c>
      <c r="X36" s="14" t="str">
        <f t="shared" si="5"/>
        <v/>
      </c>
    </row>
    <row r="37" spans="2:24" x14ac:dyDescent="0.3">
      <c r="C37" s="12"/>
      <c r="D37" s="12"/>
      <c r="E37" s="12"/>
      <c r="F37" s="12"/>
      <c r="G37" s="12"/>
      <c r="H37" s="12"/>
      <c r="I37" s="12"/>
      <c r="J37" s="12"/>
      <c r="K37" s="12"/>
      <c r="M37" s="12"/>
      <c r="N37" s="12"/>
      <c r="O37" s="12"/>
      <c r="P37" s="12"/>
      <c r="Q37" s="12"/>
      <c r="R37" s="12"/>
      <c r="S37" s="12"/>
      <c r="T37" s="14" t="str">
        <f>IFERROR(VLOOKUP(E37,APOIO_TIPOSCURSOS!A:D,3,0),"")</f>
        <v/>
      </c>
      <c r="U37" s="14" t="str">
        <f t="shared" si="3"/>
        <v/>
      </c>
      <c r="V37" s="14" t="str">
        <f>IFERROR(VLOOKUP(E37,APOIO_TIPOSCURSOS!A:B,2,0),"")</f>
        <v/>
      </c>
      <c r="W37" s="14" t="str">
        <f t="shared" si="4"/>
        <v/>
      </c>
      <c r="X37" s="14" t="str">
        <f t="shared" si="5"/>
        <v/>
      </c>
    </row>
    <row r="38" spans="2:24" x14ac:dyDescent="0.3">
      <c r="C38" s="12"/>
      <c r="D38" s="12"/>
      <c r="E38" s="12"/>
      <c r="F38" s="12"/>
      <c r="G38" s="12"/>
      <c r="H38" s="12"/>
      <c r="I38" s="12"/>
      <c r="J38" s="12"/>
      <c r="K38" s="12"/>
      <c r="M38" s="12"/>
      <c r="N38" s="12"/>
      <c r="O38" s="12"/>
      <c r="P38" s="12"/>
      <c r="Q38" s="12"/>
      <c r="R38" s="12"/>
      <c r="S38" s="12"/>
      <c r="T38" s="14" t="str">
        <f>IFERROR(VLOOKUP(E38,APOIO_TIPOSCURSOS!A:D,3,0),"")</f>
        <v/>
      </c>
      <c r="U38" s="14" t="str">
        <f t="shared" si="3"/>
        <v/>
      </c>
      <c r="V38" s="14" t="str">
        <f>IFERROR(VLOOKUP(E38,APOIO_TIPOSCURSOS!A:B,2,0),"")</f>
        <v/>
      </c>
      <c r="W38" s="14" t="str">
        <f t="shared" si="4"/>
        <v/>
      </c>
      <c r="X38" s="14" t="str">
        <f t="shared" si="5"/>
        <v/>
      </c>
    </row>
    <row r="39" spans="2:24" x14ac:dyDescent="0.3">
      <c r="C39" s="12"/>
      <c r="D39" s="12"/>
      <c r="E39" s="12"/>
      <c r="F39" s="12"/>
      <c r="G39" s="12"/>
      <c r="H39" s="12"/>
      <c r="I39" s="12"/>
      <c r="J39" s="12"/>
      <c r="K39" s="12"/>
      <c r="M39" s="12"/>
      <c r="N39" s="12"/>
      <c r="O39" s="12"/>
      <c r="P39" s="12"/>
      <c r="Q39" s="12"/>
      <c r="R39" s="12"/>
      <c r="S39" s="12"/>
      <c r="T39" s="14" t="str">
        <f>IFERROR(VLOOKUP(E39,APOIO_TIPOSCURSOS!A:D,3,0),"")</f>
        <v/>
      </c>
      <c r="U39" s="14" t="str">
        <f t="shared" si="3"/>
        <v/>
      </c>
      <c r="V39" s="14" t="str">
        <f>IFERROR(VLOOKUP(E39,APOIO_TIPOSCURSOS!A:B,2,0),"")</f>
        <v/>
      </c>
      <c r="W39" s="14" t="str">
        <f t="shared" si="4"/>
        <v/>
      </c>
      <c r="X39" s="14" t="str">
        <f t="shared" si="5"/>
        <v/>
      </c>
    </row>
    <row r="40" spans="2:24" x14ac:dyDescent="0.3">
      <c r="C40" s="12"/>
      <c r="D40" s="12"/>
      <c r="E40" s="12"/>
      <c r="F40" s="12"/>
      <c r="G40" s="12"/>
      <c r="H40" s="12"/>
      <c r="I40" s="12"/>
      <c r="J40" s="12"/>
      <c r="K40" s="12"/>
      <c r="M40" s="12"/>
      <c r="N40" s="12"/>
      <c r="O40" s="12"/>
      <c r="P40" s="12"/>
      <c r="Q40" s="12"/>
      <c r="R40" s="12"/>
      <c r="S40" s="12"/>
      <c r="T40" s="14" t="str">
        <f>IFERROR(VLOOKUP(E40,APOIO_TIPOSCURSOS!A:D,3,0),"")</f>
        <v/>
      </c>
      <c r="U40" s="14" t="str">
        <f t="shared" si="3"/>
        <v/>
      </c>
      <c r="V40" s="14" t="str">
        <f>IFERROR(VLOOKUP(E40,APOIO_TIPOSCURSOS!A:B,2,0),"")</f>
        <v/>
      </c>
      <c r="W40" s="14" t="str">
        <f t="shared" si="4"/>
        <v/>
      </c>
      <c r="X40" s="14" t="str">
        <f t="shared" si="5"/>
        <v/>
      </c>
    </row>
    <row r="41" spans="2:24" x14ac:dyDescent="0.3">
      <c r="C41" s="12"/>
      <c r="D41" s="12"/>
      <c r="E41" s="12"/>
      <c r="F41" s="12"/>
      <c r="G41" s="12"/>
      <c r="H41" s="12"/>
      <c r="I41" s="12"/>
      <c r="J41" s="12"/>
      <c r="K41" s="12"/>
      <c r="M41" s="12"/>
      <c r="N41" s="12"/>
      <c r="O41" s="12"/>
      <c r="P41" s="12"/>
      <c r="Q41" s="12"/>
      <c r="R41" s="12"/>
      <c r="S41" s="12"/>
      <c r="T41" s="14" t="str">
        <f>IFERROR(VLOOKUP(E41,APOIO_TIPOSCURSOS!A:D,3,0),"")</f>
        <v/>
      </c>
      <c r="U41" s="14" t="str">
        <f t="shared" si="3"/>
        <v/>
      </c>
      <c r="V41" s="14" t="str">
        <f>IFERROR(VLOOKUP(E41,APOIO_TIPOSCURSOS!A:B,2,0),"")</f>
        <v/>
      </c>
      <c r="W41" s="14" t="str">
        <f t="shared" si="4"/>
        <v/>
      </c>
      <c r="X41" s="14" t="str">
        <f t="shared" si="5"/>
        <v/>
      </c>
    </row>
    <row r="42" spans="2:24" x14ac:dyDescent="0.3">
      <c r="C42" s="12"/>
      <c r="D42" s="12"/>
      <c r="E42" s="12"/>
      <c r="F42" s="12"/>
      <c r="G42" s="12"/>
      <c r="H42" s="12"/>
      <c r="I42" s="12"/>
      <c r="J42" s="12"/>
      <c r="K42" s="12"/>
      <c r="M42" s="12"/>
      <c r="N42" s="12"/>
      <c r="O42" s="12"/>
      <c r="P42" s="12"/>
      <c r="Q42" s="12"/>
      <c r="R42" s="12"/>
      <c r="S42" s="12"/>
      <c r="T42" s="14" t="str">
        <f>IFERROR(VLOOKUP(E42,APOIO_TIPOSCURSOS!A:D,3,0),"")</f>
        <v/>
      </c>
      <c r="U42" s="14" t="str">
        <f t="shared" si="3"/>
        <v/>
      </c>
      <c r="V42" s="14" t="str">
        <f>IFERROR(VLOOKUP(E42,APOIO_TIPOSCURSOS!A:B,2,0),"")</f>
        <v/>
      </c>
      <c r="W42" s="14" t="str">
        <f t="shared" si="4"/>
        <v/>
      </c>
      <c r="X42" s="14" t="str">
        <f t="shared" si="5"/>
        <v/>
      </c>
    </row>
    <row r="43" spans="2:24" x14ac:dyDescent="0.3">
      <c r="C43" s="12"/>
      <c r="D43" s="12"/>
      <c r="E43" s="12"/>
      <c r="F43" s="12"/>
      <c r="G43" s="12"/>
      <c r="H43" s="12"/>
      <c r="I43" s="12"/>
      <c r="J43" s="12"/>
      <c r="K43" s="12"/>
      <c r="M43" s="12"/>
      <c r="N43" s="12"/>
      <c r="O43" s="12"/>
      <c r="P43" s="12"/>
      <c r="Q43" s="12"/>
      <c r="R43" s="12"/>
      <c r="S43" s="12"/>
      <c r="T43" s="14" t="str">
        <f>IFERROR(VLOOKUP(E43,APOIO_TIPOSCURSOS!A:D,3,0),"")</f>
        <v/>
      </c>
      <c r="U43" s="14" t="str">
        <f t="shared" si="3"/>
        <v/>
      </c>
      <c r="V43" s="14" t="str">
        <f>IFERROR(VLOOKUP(E43,APOIO_TIPOSCURSOS!A:B,2,0),"")</f>
        <v/>
      </c>
      <c r="W43" s="14" t="str">
        <f t="shared" si="4"/>
        <v/>
      </c>
      <c r="X43" s="14" t="str">
        <f t="shared" si="5"/>
        <v/>
      </c>
    </row>
    <row r="44" spans="2:24" x14ac:dyDescent="0.3">
      <c r="C44" s="12"/>
      <c r="D44" s="12"/>
      <c r="E44" s="12"/>
      <c r="F44" s="12"/>
      <c r="G44" s="12"/>
      <c r="H44" s="12"/>
      <c r="I44" s="12"/>
      <c r="J44" s="12"/>
      <c r="K44" s="12"/>
      <c r="M44" s="12"/>
      <c r="N44" s="12"/>
      <c r="O44" s="12"/>
      <c r="P44" s="12"/>
      <c r="Q44" s="12"/>
      <c r="R44" s="12"/>
      <c r="S44" s="12"/>
      <c r="T44" s="14" t="str">
        <f>IFERROR(VLOOKUP(E44,APOIO_TIPOSCURSOS!A:D,3,0),"")</f>
        <v/>
      </c>
      <c r="U44" s="14" t="str">
        <f t="shared" si="3"/>
        <v/>
      </c>
      <c r="V44" s="14" t="str">
        <f>IFERROR(VLOOKUP(E44,APOIO_TIPOSCURSOS!A:B,2,0),"")</f>
        <v/>
      </c>
      <c r="W44" s="14" t="str">
        <f t="shared" si="4"/>
        <v/>
      </c>
      <c r="X44" s="14" t="str">
        <f t="shared" si="5"/>
        <v/>
      </c>
    </row>
    <row r="45" spans="2:24" x14ac:dyDescent="0.3">
      <c r="C45" s="12"/>
      <c r="D45" s="12"/>
      <c r="E45" s="12"/>
      <c r="F45" s="12"/>
      <c r="G45" s="12"/>
      <c r="H45" s="12"/>
      <c r="I45" s="12"/>
      <c r="J45" s="12"/>
      <c r="K45" s="12"/>
      <c r="M45" s="12"/>
      <c r="N45" s="12"/>
      <c r="O45" s="12"/>
      <c r="P45" s="12"/>
      <c r="Q45" s="12"/>
      <c r="R45" s="12"/>
      <c r="S45" s="12"/>
      <c r="T45" s="14" t="str">
        <f>IFERROR(VLOOKUP(E45,APOIO_TIPOSCURSOS!A:D,3,0),"")</f>
        <v/>
      </c>
      <c r="U45" s="14" t="str">
        <f t="shared" si="3"/>
        <v/>
      </c>
      <c r="V45" s="14" t="str">
        <f>IFERROR(VLOOKUP(E45,APOIO_TIPOSCURSOS!A:B,2,0),"")</f>
        <v/>
      </c>
      <c r="W45" s="14" t="str">
        <f t="shared" si="4"/>
        <v/>
      </c>
      <c r="X45" s="14" t="str">
        <f t="shared" si="5"/>
        <v/>
      </c>
    </row>
    <row r="46" spans="2:24" x14ac:dyDescent="0.3">
      <c r="C46" s="12"/>
      <c r="D46" s="12"/>
      <c r="E46" s="12"/>
      <c r="F46" s="12"/>
      <c r="G46" s="12"/>
      <c r="H46" s="12"/>
      <c r="I46" s="12"/>
      <c r="J46" s="12"/>
      <c r="K46" s="12"/>
      <c r="M46" s="12"/>
      <c r="N46" s="12"/>
      <c r="O46" s="12"/>
      <c r="P46" s="12"/>
      <c r="Q46" s="12"/>
      <c r="R46" s="12"/>
      <c r="S46" s="12"/>
      <c r="T46" s="14" t="str">
        <f>IFERROR(VLOOKUP(E46,APOIO_TIPOSCURSOS!A:D,3,0),"")</f>
        <v/>
      </c>
      <c r="U46" s="14" t="str">
        <f t="shared" si="3"/>
        <v/>
      </c>
      <c r="V46" s="14" t="str">
        <f>IFERROR(VLOOKUP(E46,APOIO_TIPOSCURSOS!A:B,2,0),"")</f>
        <v/>
      </c>
      <c r="W46" s="14" t="str">
        <f t="shared" si="4"/>
        <v/>
      </c>
      <c r="X46" s="14" t="str">
        <f t="shared" si="5"/>
        <v/>
      </c>
    </row>
    <row r="47" spans="2:24" x14ac:dyDescent="0.3">
      <c r="C47" s="12"/>
      <c r="D47" s="12"/>
      <c r="E47" s="12"/>
      <c r="F47" s="12"/>
      <c r="G47" s="12"/>
      <c r="H47" s="12"/>
      <c r="I47" s="12"/>
      <c r="J47" s="12"/>
      <c r="K47" s="12"/>
      <c r="M47" s="12"/>
      <c r="N47" s="12"/>
      <c r="O47" s="12"/>
      <c r="P47" s="12"/>
      <c r="Q47" s="12"/>
      <c r="R47" s="12"/>
      <c r="S47" s="12"/>
      <c r="T47" s="14" t="str">
        <f>IFERROR(VLOOKUP(E47,APOIO_TIPOSCURSOS!A:D,3,0),"")</f>
        <v/>
      </c>
      <c r="U47" s="14" t="str">
        <f t="shared" si="3"/>
        <v/>
      </c>
      <c r="V47" s="14" t="str">
        <f>IFERROR(VLOOKUP(E47,APOIO_TIPOSCURSOS!A:B,2,0),"")</f>
        <v/>
      </c>
      <c r="W47" s="14" t="str">
        <f t="shared" si="4"/>
        <v/>
      </c>
      <c r="X47" s="14" t="str">
        <f t="shared" si="5"/>
        <v/>
      </c>
    </row>
    <row r="48" spans="2:24" x14ac:dyDescent="0.3">
      <c r="C48" s="12"/>
      <c r="D48" s="12"/>
      <c r="E48" s="12"/>
      <c r="F48" s="12"/>
      <c r="G48" s="12"/>
      <c r="H48" s="12"/>
      <c r="I48" s="12"/>
      <c r="J48" s="12"/>
      <c r="K48" s="12"/>
      <c r="M48" s="12"/>
      <c r="N48" s="12"/>
      <c r="O48" s="12"/>
      <c r="P48" s="12"/>
      <c r="Q48" s="12"/>
      <c r="R48" s="12"/>
      <c r="S48" s="12"/>
      <c r="T48" s="14" t="str">
        <f>IFERROR(VLOOKUP(E48,APOIO_TIPOSCURSOS!A:D,3,0),"")</f>
        <v/>
      </c>
      <c r="U48" s="14" t="str">
        <f t="shared" si="3"/>
        <v/>
      </c>
      <c r="V48" s="14" t="str">
        <f>IFERROR(VLOOKUP(E48,APOIO_TIPOSCURSOS!A:B,2,0),"")</f>
        <v/>
      </c>
      <c r="W48" s="14" t="str">
        <f t="shared" si="4"/>
        <v/>
      </c>
      <c r="X48" s="14" t="str">
        <f t="shared" si="5"/>
        <v/>
      </c>
    </row>
    <row r="49" spans="20:24" x14ac:dyDescent="0.3">
      <c r="T49" s="14" t="str">
        <f>IFERROR(VLOOKUP(E49,APOIO_TIPOSCURSOS!A:D,3,0),"")</f>
        <v/>
      </c>
      <c r="U49" s="14" t="str">
        <f t="shared" si="3"/>
        <v/>
      </c>
      <c r="V49" s="14" t="str">
        <f>IFERROR(VLOOKUP(E49,APOIO_TIPOSCURSOS!A:B,2,0),"")</f>
        <v/>
      </c>
      <c r="W49" s="14" t="str">
        <f t="shared" si="4"/>
        <v/>
      </c>
      <c r="X49" s="14" t="str">
        <f t="shared" si="5"/>
        <v/>
      </c>
    </row>
    <row r="50" spans="20:24" x14ac:dyDescent="0.3">
      <c r="T50" s="14" t="str">
        <f>IFERROR(VLOOKUP(E50,APOIO_TIPOSCURSOS!A:D,3,0),"")</f>
        <v/>
      </c>
      <c r="U50" s="14" t="str">
        <f t="shared" si="3"/>
        <v/>
      </c>
      <c r="V50" s="14" t="str">
        <f>IFERROR(VLOOKUP(E50,APOIO_TIPOSCURSOS!A:B,2,0),"")</f>
        <v/>
      </c>
      <c r="W50" s="14" t="str">
        <f t="shared" si="4"/>
        <v/>
      </c>
      <c r="X50" s="14" t="str">
        <f t="shared" si="5"/>
        <v/>
      </c>
    </row>
    <row r="51" spans="20:24" x14ac:dyDescent="0.3">
      <c r="T51" s="14" t="str">
        <f>IFERROR(VLOOKUP(E51,APOIO_TIPOSCURSOS!A:D,3,0),"")</f>
        <v/>
      </c>
      <c r="U51" s="14" t="str">
        <f t="shared" si="3"/>
        <v/>
      </c>
      <c r="V51" s="14" t="str">
        <f>IFERROR(VLOOKUP(E51,APOIO_TIPOSCURSOS!A:B,2,0),"")</f>
        <v/>
      </c>
      <c r="W51" s="14" t="str">
        <f t="shared" si="4"/>
        <v/>
      </c>
      <c r="X51" s="14" t="str">
        <f t="shared" si="5"/>
        <v/>
      </c>
    </row>
    <row r="52" spans="20:24" x14ac:dyDescent="0.3">
      <c r="T52" s="14" t="str">
        <f>IFERROR(VLOOKUP(E52,APOIO_TIPOSCURSOS!A:D,3,0),"")</f>
        <v/>
      </c>
      <c r="U52" s="14" t="str">
        <f t="shared" si="3"/>
        <v/>
      </c>
      <c r="V52" s="14" t="str">
        <f>IFERROR(VLOOKUP(E52,APOIO_TIPOSCURSOS!A:B,2,0),"")</f>
        <v/>
      </c>
      <c r="W52" s="14" t="str">
        <f t="shared" si="4"/>
        <v/>
      </c>
      <c r="X52" s="14" t="str">
        <f t="shared" si="5"/>
        <v/>
      </c>
    </row>
    <row r="53" spans="20:24" x14ac:dyDescent="0.3">
      <c r="T53" s="14" t="str">
        <f>IFERROR(VLOOKUP(E53,APOIO_TIPOSCURSOS!A:D,3,0),"")</f>
        <v/>
      </c>
      <c r="U53" s="14" t="str">
        <f t="shared" si="3"/>
        <v/>
      </c>
      <c r="V53" s="14" t="str">
        <f>IFERROR(VLOOKUP(E53,APOIO_TIPOSCURSOS!A:B,2,0),"")</f>
        <v/>
      </c>
      <c r="W53" s="14" t="str">
        <f t="shared" si="4"/>
        <v/>
      </c>
      <c r="X53" s="14" t="str">
        <f t="shared" si="5"/>
        <v/>
      </c>
    </row>
    <row r="54" spans="20:24" x14ac:dyDescent="0.3">
      <c r="T54" s="14" t="str">
        <f>IFERROR(VLOOKUP(E54,APOIO_TIPOSCURSOS!A:D,3,0),"")</f>
        <v/>
      </c>
      <c r="U54" s="14" t="str">
        <f t="shared" si="3"/>
        <v/>
      </c>
      <c r="V54" s="14" t="str">
        <f>IFERROR(VLOOKUP(E54,APOIO_TIPOSCURSOS!A:B,2,0),"")</f>
        <v/>
      </c>
      <c r="W54" s="14" t="str">
        <f t="shared" si="4"/>
        <v/>
      </c>
      <c r="X54" s="14" t="str">
        <f t="shared" si="5"/>
        <v/>
      </c>
    </row>
    <row r="55" spans="20:24" x14ac:dyDescent="0.3">
      <c r="T55" s="14" t="str">
        <f>IFERROR(VLOOKUP(E55,APOIO_TIPOSCURSOS!A:D,3,0),"")</f>
        <v/>
      </c>
      <c r="U55" s="14" t="str">
        <f t="shared" si="3"/>
        <v/>
      </c>
      <c r="V55" s="14" t="str">
        <f>IFERROR(VLOOKUP(E55,APOIO_TIPOSCURSOS!A:B,2,0),"")</f>
        <v/>
      </c>
      <c r="W55" s="14" t="str">
        <f t="shared" si="4"/>
        <v/>
      </c>
      <c r="X55" s="14" t="str">
        <f t="shared" si="5"/>
        <v/>
      </c>
    </row>
    <row r="56" spans="20:24" x14ac:dyDescent="0.3">
      <c r="T56" s="14" t="str">
        <f>IFERROR(VLOOKUP(E56,APOIO_TIPOSCURSOS!A:D,3,0),"")</f>
        <v/>
      </c>
      <c r="U56" s="14" t="str">
        <f t="shared" si="3"/>
        <v/>
      </c>
      <c r="V56" s="14" t="str">
        <f>IFERROR(VLOOKUP(E56,APOIO_TIPOSCURSOS!A:B,2,0),"")</f>
        <v/>
      </c>
      <c r="W56" s="14" t="str">
        <f t="shared" si="4"/>
        <v/>
      </c>
      <c r="X56" s="14" t="str">
        <f t="shared" si="5"/>
        <v/>
      </c>
    </row>
    <row r="57" spans="20:24" x14ac:dyDescent="0.3">
      <c r="T57" s="14" t="str">
        <f>IFERROR(VLOOKUP(E57,APOIO_TIPOSCURSOS!A:D,3,0),"")</f>
        <v/>
      </c>
      <c r="U57" s="14" t="str">
        <f t="shared" si="3"/>
        <v/>
      </c>
      <c r="V57" s="14" t="str">
        <f>IFERROR(VLOOKUP(E57,APOIO_TIPOSCURSOS!A:B,2,0),"")</f>
        <v/>
      </c>
      <c r="W57" s="14" t="str">
        <f t="shared" si="4"/>
        <v/>
      </c>
      <c r="X57" s="14" t="str">
        <f t="shared" si="5"/>
        <v/>
      </c>
    </row>
    <row r="58" spans="20:24" x14ac:dyDescent="0.3">
      <c r="T58" s="14" t="str">
        <f>IFERROR(VLOOKUP(E58,APOIO_TIPOSCURSOS!A:D,3,0),"")</f>
        <v/>
      </c>
      <c r="U58" s="14" t="str">
        <f t="shared" si="3"/>
        <v/>
      </c>
      <c r="V58" s="14" t="str">
        <f>IFERROR(VLOOKUP(E58,APOIO_TIPOSCURSOS!A:B,2,0),"")</f>
        <v/>
      </c>
      <c r="W58" s="14" t="str">
        <f t="shared" si="4"/>
        <v/>
      </c>
      <c r="X58" s="14" t="str">
        <f t="shared" si="5"/>
        <v/>
      </c>
    </row>
    <row r="59" spans="20:24" x14ac:dyDescent="0.3">
      <c r="T59" s="14" t="str">
        <f>IFERROR(VLOOKUP(E59,APOIO_TIPOSCURSOS!A:D,3,0),"")</f>
        <v/>
      </c>
      <c r="U59" s="14" t="str">
        <f t="shared" si="3"/>
        <v/>
      </c>
      <c r="V59" s="14" t="str">
        <f>IFERROR(VLOOKUP(E59,APOIO_TIPOSCURSOS!A:B,2,0),"")</f>
        <v/>
      </c>
      <c r="W59" s="14" t="str">
        <f t="shared" si="4"/>
        <v/>
      </c>
      <c r="X59" s="14" t="str">
        <f t="shared" si="5"/>
        <v/>
      </c>
    </row>
    <row r="60" spans="20:24" x14ac:dyDescent="0.3">
      <c r="T60" s="14" t="str">
        <f>IFERROR(VLOOKUP(E60,APOIO_TIPOSCURSOS!A:D,3,0),"")</f>
        <v/>
      </c>
      <c r="U60" s="14" t="str">
        <f t="shared" si="3"/>
        <v/>
      </c>
      <c r="V60" s="14" t="str">
        <f>IFERROR(VLOOKUP(E60,APOIO_TIPOSCURSOS!A:B,2,0),"")</f>
        <v/>
      </c>
      <c r="W60" s="14" t="str">
        <f t="shared" si="4"/>
        <v/>
      </c>
      <c r="X60" s="14" t="str">
        <f t="shared" si="5"/>
        <v/>
      </c>
    </row>
    <row r="61" spans="20:24" x14ac:dyDescent="0.3">
      <c r="T61" s="14" t="str">
        <f>IFERROR(VLOOKUP(E61,APOIO_TIPOSCURSOS!A:D,3,0),"")</f>
        <v/>
      </c>
      <c r="U61" s="14" t="str">
        <f t="shared" si="3"/>
        <v/>
      </c>
      <c r="V61" s="14" t="str">
        <f>IFERROR(VLOOKUP(E61,APOIO_TIPOSCURSOS!A:B,2,0),"")</f>
        <v/>
      </c>
      <c r="W61" s="14" t="str">
        <f t="shared" si="4"/>
        <v/>
      </c>
      <c r="X61" s="14" t="str">
        <f t="shared" si="5"/>
        <v/>
      </c>
    </row>
    <row r="62" spans="20:24" x14ac:dyDescent="0.3">
      <c r="T62" s="14" t="str">
        <f>IFERROR(VLOOKUP(E62,APOIO_TIPOSCURSOS!A:D,3,0),"")</f>
        <v/>
      </c>
      <c r="U62" s="14" t="str">
        <f t="shared" si="3"/>
        <v/>
      </c>
      <c r="V62" s="14" t="str">
        <f>IFERROR(VLOOKUP(E62,APOIO_TIPOSCURSOS!A:B,2,0),"")</f>
        <v/>
      </c>
      <c r="W62" s="14" t="str">
        <f t="shared" si="4"/>
        <v/>
      </c>
      <c r="X62" s="14" t="str">
        <f t="shared" si="5"/>
        <v/>
      </c>
    </row>
    <row r="63" spans="20:24" x14ac:dyDescent="0.3">
      <c r="T63" s="14" t="str">
        <f>IFERROR(VLOOKUP(E63,APOIO_TIPOSCURSOS!A:D,3,0),"")</f>
        <v/>
      </c>
      <c r="U63" s="14" t="str">
        <f t="shared" si="3"/>
        <v/>
      </c>
      <c r="V63" s="14" t="str">
        <f>IFERROR(VLOOKUP(E63,APOIO_TIPOSCURSOS!A:B,2,0),"")</f>
        <v/>
      </c>
      <c r="W63" s="14" t="str">
        <f t="shared" si="4"/>
        <v/>
      </c>
      <c r="X63" s="14" t="str">
        <f t="shared" si="5"/>
        <v/>
      </c>
    </row>
    <row r="64" spans="20:24" x14ac:dyDescent="0.3">
      <c r="T64" s="14" t="str">
        <f>IFERROR(VLOOKUP(E64,APOIO_TIPOSCURSOS!A:D,3,0),"")</f>
        <v/>
      </c>
      <c r="U64" s="14" t="str">
        <f t="shared" si="3"/>
        <v/>
      </c>
      <c r="V64" s="14" t="str">
        <f>IFERROR(VLOOKUP(E64,APOIO_TIPOSCURSOS!A:B,2,0),"")</f>
        <v/>
      </c>
      <c r="W64" s="14" t="str">
        <f t="shared" si="4"/>
        <v/>
      </c>
      <c r="X64" s="14" t="str">
        <f t="shared" si="5"/>
        <v/>
      </c>
    </row>
    <row r="65" spans="20:24" x14ac:dyDescent="0.3">
      <c r="T65" s="14" t="str">
        <f>IFERROR(VLOOKUP(E65,APOIO_TIPOSCURSOS!A:D,3,0),"")</f>
        <v/>
      </c>
      <c r="U65" s="14" t="str">
        <f t="shared" si="3"/>
        <v/>
      </c>
      <c r="V65" s="14" t="str">
        <f>IFERROR(VLOOKUP(E65,APOIO_TIPOSCURSOS!A:B,2,0),"")</f>
        <v/>
      </c>
      <c r="W65" s="14" t="str">
        <f t="shared" si="4"/>
        <v/>
      </c>
      <c r="X65" s="14" t="str">
        <f t="shared" si="5"/>
        <v/>
      </c>
    </row>
    <row r="66" spans="20:24" x14ac:dyDescent="0.3">
      <c r="T66" s="14" t="str">
        <f>IFERROR(VLOOKUP(E66,APOIO_TIPOSCURSOS!A:D,3,0),"")</f>
        <v/>
      </c>
      <c r="U66" s="14" t="str">
        <f t="shared" si="3"/>
        <v/>
      </c>
      <c r="V66" s="14" t="str">
        <f>IFERROR(VLOOKUP(E66,APOIO_TIPOSCURSOS!A:B,2,0),"")</f>
        <v/>
      </c>
      <c r="W66" s="14" t="str">
        <f t="shared" si="4"/>
        <v/>
      </c>
      <c r="X66" s="14" t="str">
        <f t="shared" si="5"/>
        <v/>
      </c>
    </row>
    <row r="67" spans="20:24" x14ac:dyDescent="0.3">
      <c r="T67" s="14" t="str">
        <f>IFERROR(VLOOKUP(E67,APOIO_TIPOSCURSOS!A:D,3,0),"")</f>
        <v/>
      </c>
      <c r="U67" s="14" t="str">
        <f t="shared" si="3"/>
        <v/>
      </c>
      <c r="V67" s="14" t="str">
        <f>IFERROR(VLOOKUP(E67,APOIO_TIPOSCURSOS!A:B,2,0),"")</f>
        <v/>
      </c>
      <c r="W67" s="14" t="str">
        <f t="shared" si="4"/>
        <v/>
      </c>
      <c r="X67" s="14" t="str">
        <f t="shared" si="5"/>
        <v/>
      </c>
    </row>
    <row r="68" spans="20:24" x14ac:dyDescent="0.3">
      <c r="T68" s="14" t="str">
        <f>IFERROR(VLOOKUP(E68,APOIO_TIPOSCURSOS!A:D,3,0),"")</f>
        <v/>
      </c>
      <c r="U68" s="14" t="str">
        <f t="shared" si="3"/>
        <v/>
      </c>
      <c r="V68" s="14" t="str">
        <f>IFERROR(VLOOKUP(E68,APOIO_TIPOSCURSOS!A:B,2,0),"")</f>
        <v/>
      </c>
      <c r="W68" s="14" t="str">
        <f t="shared" si="4"/>
        <v/>
      </c>
      <c r="X68" s="14" t="str">
        <f t="shared" si="5"/>
        <v/>
      </c>
    </row>
    <row r="69" spans="20:24" x14ac:dyDescent="0.3">
      <c r="T69" s="14" t="str">
        <f>IFERROR(VLOOKUP(E69,APOIO_TIPOSCURSOS!A:D,3,0),"")</f>
        <v/>
      </c>
      <c r="U69" s="14" t="str">
        <f t="shared" si="3"/>
        <v/>
      </c>
      <c r="V69" s="14" t="str">
        <f>IFERROR(VLOOKUP(E69,APOIO_TIPOSCURSOS!A:B,2,0),"")</f>
        <v/>
      </c>
      <c r="W69" s="14" t="str">
        <f t="shared" si="4"/>
        <v/>
      </c>
      <c r="X69" s="14" t="str">
        <f t="shared" si="5"/>
        <v/>
      </c>
    </row>
    <row r="70" spans="20:24" x14ac:dyDescent="0.3">
      <c r="T70" s="14" t="str">
        <f>IFERROR(VLOOKUP(E70,APOIO_TIPOSCURSOS!A:D,3,0),"")</f>
        <v/>
      </c>
      <c r="U70" s="14" t="str">
        <f t="shared" si="3"/>
        <v/>
      </c>
      <c r="V70" s="14" t="str">
        <f>IFERROR(VLOOKUP(E70,APOIO_TIPOSCURSOS!A:B,2,0),"")</f>
        <v/>
      </c>
      <c r="W70" s="14" t="str">
        <f t="shared" si="4"/>
        <v/>
      </c>
      <c r="X70" s="14" t="str">
        <f t="shared" si="5"/>
        <v/>
      </c>
    </row>
    <row r="71" spans="20:24" x14ac:dyDescent="0.3">
      <c r="T71" s="14" t="str">
        <f>IFERROR(VLOOKUP(E71,APOIO_TIPOSCURSOS!A:D,3,0),"")</f>
        <v/>
      </c>
      <c r="U71" s="14" t="str">
        <f t="shared" si="3"/>
        <v/>
      </c>
      <c r="V71" s="14" t="str">
        <f>IFERROR(VLOOKUP(E71,APOIO_TIPOSCURSOS!A:B,2,0),"")</f>
        <v/>
      </c>
      <c r="W71" s="14" t="str">
        <f t="shared" si="4"/>
        <v/>
      </c>
      <c r="X71" s="14" t="str">
        <f t="shared" si="5"/>
        <v/>
      </c>
    </row>
    <row r="72" spans="20:24" x14ac:dyDescent="0.3">
      <c r="T72" s="14" t="str">
        <f>IFERROR(VLOOKUP(E72,APOIO_TIPOSCURSOS!A:D,3,0),"")</f>
        <v/>
      </c>
      <c r="U72" s="14" t="str">
        <f t="shared" si="3"/>
        <v/>
      </c>
      <c r="V72" s="14" t="str">
        <f>IFERROR(VLOOKUP(E72,APOIO_TIPOSCURSOS!A:B,2,0),"")</f>
        <v/>
      </c>
      <c r="W72" s="14" t="str">
        <f t="shared" si="4"/>
        <v/>
      </c>
      <c r="X72" s="14" t="str">
        <f t="shared" si="5"/>
        <v/>
      </c>
    </row>
    <row r="73" spans="20:24" x14ac:dyDescent="0.3">
      <c r="T73" s="14" t="str">
        <f>IFERROR(VLOOKUP(E73,APOIO_TIPOSCURSOS!A:D,3,0),"")</f>
        <v/>
      </c>
      <c r="U73" s="14" t="str">
        <f t="shared" si="3"/>
        <v/>
      </c>
      <c r="V73" s="14" t="str">
        <f>IFERROR(VLOOKUP(E73,APOIO_TIPOSCURSOS!A:B,2,0),"")</f>
        <v/>
      </c>
      <c r="W73" s="14" t="str">
        <f t="shared" si="4"/>
        <v/>
      </c>
      <c r="X73" s="14" t="str">
        <f t="shared" si="5"/>
        <v/>
      </c>
    </row>
    <row r="74" spans="20:24" x14ac:dyDescent="0.3">
      <c r="T74" s="14" t="str">
        <f>IFERROR(VLOOKUP(E74,APOIO_TIPOSCURSOS!A:D,3,0),"")</f>
        <v/>
      </c>
      <c r="U74" s="14" t="str">
        <f t="shared" si="3"/>
        <v/>
      </c>
      <c r="V74" s="14" t="str">
        <f>IFERROR(VLOOKUP(E74,APOIO_TIPOSCURSOS!A:B,2,0),"")</f>
        <v/>
      </c>
      <c r="W74" s="14" t="str">
        <f t="shared" si="4"/>
        <v/>
      </c>
      <c r="X74" s="14" t="str">
        <f t="shared" si="5"/>
        <v/>
      </c>
    </row>
    <row r="75" spans="20:24" x14ac:dyDescent="0.3">
      <c r="T75" s="14" t="str">
        <f>IFERROR(VLOOKUP(E75,APOIO_TIPOSCURSOS!A:D,3,0),"")</f>
        <v/>
      </c>
      <c r="U75" s="14" t="str">
        <f t="shared" si="3"/>
        <v/>
      </c>
      <c r="V75" s="14" t="str">
        <f>IFERROR(VLOOKUP(E75,APOIO_TIPOSCURSOS!A:B,2,0),"")</f>
        <v/>
      </c>
      <c r="W75" s="14" t="str">
        <f t="shared" si="4"/>
        <v/>
      </c>
      <c r="X75" s="14" t="str">
        <f t="shared" si="5"/>
        <v/>
      </c>
    </row>
    <row r="76" spans="20:24" x14ac:dyDescent="0.3">
      <c r="T76" s="14" t="str">
        <f>IFERROR(VLOOKUP(E76,APOIO_TIPOSCURSOS!A:D,3,0),"")</f>
        <v/>
      </c>
      <c r="U76" s="14" t="str">
        <f t="shared" si="3"/>
        <v/>
      </c>
      <c r="V76" s="14" t="str">
        <f>IFERROR(VLOOKUP(E76,APOIO_TIPOSCURSOS!A:B,2,0),"")</f>
        <v/>
      </c>
      <c r="W76" s="14" t="str">
        <f t="shared" si="4"/>
        <v/>
      </c>
      <c r="X76" s="14" t="str">
        <f t="shared" si="5"/>
        <v/>
      </c>
    </row>
    <row r="77" spans="20:24" x14ac:dyDescent="0.3">
      <c r="T77" s="14" t="str">
        <f>IFERROR(VLOOKUP(E77,APOIO_TIPOSCURSOS!A:D,3,0),"")</f>
        <v/>
      </c>
      <c r="U77" s="14" t="str">
        <f t="shared" si="3"/>
        <v/>
      </c>
      <c r="V77" s="14" t="str">
        <f>IFERROR(VLOOKUP(E77,APOIO_TIPOSCURSOS!A:B,2,0),"")</f>
        <v/>
      </c>
      <c r="W77" s="14" t="str">
        <f t="shared" si="4"/>
        <v/>
      </c>
      <c r="X77" s="14" t="str">
        <f t="shared" si="5"/>
        <v/>
      </c>
    </row>
    <row r="78" spans="20:24" x14ac:dyDescent="0.3">
      <c r="T78" s="14" t="str">
        <f>IFERROR(VLOOKUP(E78,APOIO_TIPOSCURSOS!A:D,3,0),"")</f>
        <v/>
      </c>
      <c r="U78" s="14" t="str">
        <f t="shared" si="3"/>
        <v/>
      </c>
      <c r="V78" s="14" t="str">
        <f>IFERROR(VLOOKUP(E78,APOIO_TIPOSCURSOS!A:B,2,0),"")</f>
        <v/>
      </c>
      <c r="W78" s="14" t="str">
        <f t="shared" si="4"/>
        <v/>
      </c>
      <c r="X78" s="14" t="str">
        <f t="shared" si="5"/>
        <v/>
      </c>
    </row>
    <row r="79" spans="20:24" x14ac:dyDescent="0.3">
      <c r="T79" s="14" t="str">
        <f>IFERROR(VLOOKUP(E79,APOIO_TIPOSCURSOS!A:D,3,0),"")</f>
        <v/>
      </c>
      <c r="U79" s="14" t="str">
        <f t="shared" si="3"/>
        <v/>
      </c>
      <c r="V79" s="14" t="str">
        <f>IFERROR(VLOOKUP(E79,APOIO_TIPOSCURSOS!A:B,2,0),"")</f>
        <v/>
      </c>
      <c r="W79" s="14" t="str">
        <f t="shared" si="4"/>
        <v/>
      </c>
      <c r="X79" s="14" t="str">
        <f t="shared" si="5"/>
        <v/>
      </c>
    </row>
    <row r="80" spans="20:24" x14ac:dyDescent="0.3">
      <c r="T80" s="14" t="str">
        <f>IFERROR(VLOOKUP(E80,APOIO_TIPOSCURSOS!A:D,3,0),"")</f>
        <v/>
      </c>
      <c r="U80" s="14" t="str">
        <f t="shared" ref="U80:U143" si="6">IFERROR(S80*V80,"")</f>
        <v/>
      </c>
      <c r="V80" s="14" t="str">
        <f>IFERROR(VLOOKUP(E80,APOIO_TIPOSCURSOS!A:B,2,0),"")</f>
        <v/>
      </c>
      <c r="W80" s="14" t="str">
        <f t="shared" ref="W80:W143" si="7">IFERROR(((K80/I80)/L80)*(I80/2),"")</f>
        <v/>
      </c>
      <c r="X80" s="14" t="str">
        <f t="shared" ref="X80:X143" si="8">IFERROR(((M80/I80)/L80)*(I80/2),"")</f>
        <v/>
      </c>
    </row>
    <row r="81" spans="20:24" x14ac:dyDescent="0.3">
      <c r="T81" s="14" t="str">
        <f>IFERROR(VLOOKUP(E81,APOIO_TIPOSCURSOS!A:D,3,0),"")</f>
        <v/>
      </c>
      <c r="U81" s="14" t="str">
        <f t="shared" si="6"/>
        <v/>
      </c>
      <c r="V81" s="14" t="str">
        <f>IFERROR(VLOOKUP(E81,APOIO_TIPOSCURSOS!A:B,2,0),"")</f>
        <v/>
      </c>
      <c r="W81" s="14" t="str">
        <f t="shared" si="7"/>
        <v/>
      </c>
      <c r="X81" s="14" t="str">
        <f t="shared" si="8"/>
        <v/>
      </c>
    </row>
    <row r="82" spans="20:24" x14ac:dyDescent="0.3">
      <c r="T82" s="14" t="str">
        <f>IFERROR(VLOOKUP(E82,APOIO_TIPOSCURSOS!A:D,3,0),"")</f>
        <v/>
      </c>
      <c r="U82" s="14" t="str">
        <f t="shared" si="6"/>
        <v/>
      </c>
      <c r="V82" s="14" t="str">
        <f>IFERROR(VLOOKUP(E82,APOIO_TIPOSCURSOS!A:B,2,0),"")</f>
        <v/>
      </c>
      <c r="W82" s="14" t="str">
        <f t="shared" si="7"/>
        <v/>
      </c>
      <c r="X82" s="14" t="str">
        <f t="shared" si="8"/>
        <v/>
      </c>
    </row>
    <row r="83" spans="20:24" x14ac:dyDescent="0.3">
      <c r="T83" s="14" t="str">
        <f>IFERROR(VLOOKUP(E83,APOIO_TIPOSCURSOS!A:D,3,0),"")</f>
        <v/>
      </c>
      <c r="U83" s="14" t="str">
        <f t="shared" si="6"/>
        <v/>
      </c>
      <c r="V83" s="14" t="str">
        <f>IFERROR(VLOOKUP(E83,APOIO_TIPOSCURSOS!A:B,2,0),"")</f>
        <v/>
      </c>
      <c r="W83" s="14" t="str">
        <f t="shared" si="7"/>
        <v/>
      </c>
      <c r="X83" s="14" t="str">
        <f t="shared" si="8"/>
        <v/>
      </c>
    </row>
    <row r="84" spans="20:24" x14ac:dyDescent="0.3">
      <c r="T84" s="14" t="str">
        <f>IFERROR(VLOOKUP(E84,APOIO_TIPOSCURSOS!A:D,3,0),"")</f>
        <v/>
      </c>
      <c r="U84" s="14" t="str">
        <f t="shared" si="6"/>
        <v/>
      </c>
      <c r="V84" s="14" t="str">
        <f>IFERROR(VLOOKUP(E84,APOIO_TIPOSCURSOS!A:B,2,0),"")</f>
        <v/>
      </c>
      <c r="W84" s="14" t="str">
        <f t="shared" si="7"/>
        <v/>
      </c>
      <c r="X84" s="14" t="str">
        <f t="shared" si="8"/>
        <v/>
      </c>
    </row>
    <row r="85" spans="20:24" x14ac:dyDescent="0.3">
      <c r="T85" s="14" t="str">
        <f>IFERROR(VLOOKUP(E85,APOIO_TIPOSCURSOS!A:D,3,0),"")</f>
        <v/>
      </c>
      <c r="U85" s="14" t="str">
        <f t="shared" si="6"/>
        <v/>
      </c>
      <c r="V85" s="14" t="str">
        <f>IFERROR(VLOOKUP(E85,APOIO_TIPOSCURSOS!A:B,2,0),"")</f>
        <v/>
      </c>
      <c r="W85" s="14" t="str">
        <f t="shared" si="7"/>
        <v/>
      </c>
      <c r="X85" s="14" t="str">
        <f t="shared" si="8"/>
        <v/>
      </c>
    </row>
    <row r="86" spans="20:24" x14ac:dyDescent="0.3">
      <c r="T86" s="14" t="str">
        <f>IFERROR(VLOOKUP(E86,APOIO_TIPOSCURSOS!A:D,3,0),"")</f>
        <v/>
      </c>
      <c r="U86" s="14" t="str">
        <f t="shared" si="6"/>
        <v/>
      </c>
      <c r="V86" s="14" t="str">
        <f>IFERROR(VLOOKUP(E86,APOIO_TIPOSCURSOS!A:B,2,0),"")</f>
        <v/>
      </c>
      <c r="W86" s="14" t="str">
        <f t="shared" si="7"/>
        <v/>
      </c>
      <c r="X86" s="14" t="str">
        <f t="shared" si="8"/>
        <v/>
      </c>
    </row>
    <row r="87" spans="20:24" x14ac:dyDescent="0.3">
      <c r="T87" s="14" t="str">
        <f>IFERROR(VLOOKUP(E87,APOIO_TIPOSCURSOS!A:D,3,0),"")</f>
        <v/>
      </c>
      <c r="U87" s="14" t="str">
        <f t="shared" si="6"/>
        <v/>
      </c>
      <c r="V87" s="14" t="str">
        <f>IFERROR(VLOOKUP(E87,APOIO_TIPOSCURSOS!A:B,2,0),"")</f>
        <v/>
      </c>
      <c r="W87" s="14" t="str">
        <f t="shared" si="7"/>
        <v/>
      </c>
      <c r="X87" s="14" t="str">
        <f t="shared" si="8"/>
        <v/>
      </c>
    </row>
    <row r="88" spans="20:24" x14ac:dyDescent="0.3">
      <c r="T88" s="14" t="str">
        <f>IFERROR(VLOOKUP(E88,APOIO_TIPOSCURSOS!A:D,3,0),"")</f>
        <v/>
      </c>
      <c r="U88" s="14" t="str">
        <f t="shared" si="6"/>
        <v/>
      </c>
      <c r="V88" s="14" t="str">
        <f>IFERROR(VLOOKUP(E88,APOIO_TIPOSCURSOS!A:B,2,0),"")</f>
        <v/>
      </c>
      <c r="W88" s="14" t="str">
        <f t="shared" si="7"/>
        <v/>
      </c>
      <c r="X88" s="14" t="str">
        <f t="shared" si="8"/>
        <v/>
      </c>
    </row>
    <row r="89" spans="20:24" x14ac:dyDescent="0.3">
      <c r="T89" s="14" t="str">
        <f>IFERROR(VLOOKUP(E89,APOIO_TIPOSCURSOS!A:D,3,0),"")</f>
        <v/>
      </c>
      <c r="U89" s="14" t="str">
        <f t="shared" si="6"/>
        <v/>
      </c>
      <c r="V89" s="14" t="str">
        <f>IFERROR(VLOOKUP(E89,APOIO_TIPOSCURSOS!A:B,2,0),"")</f>
        <v/>
      </c>
      <c r="W89" s="14" t="str">
        <f t="shared" si="7"/>
        <v/>
      </c>
      <c r="X89" s="14" t="str">
        <f t="shared" si="8"/>
        <v/>
      </c>
    </row>
    <row r="90" spans="20:24" x14ac:dyDescent="0.3">
      <c r="T90" s="14" t="str">
        <f>IFERROR(VLOOKUP(E90,APOIO_TIPOSCURSOS!A:D,3,0),"")</f>
        <v/>
      </c>
      <c r="U90" s="14" t="str">
        <f t="shared" si="6"/>
        <v/>
      </c>
      <c r="V90" s="14" t="str">
        <f>IFERROR(VLOOKUP(E90,APOIO_TIPOSCURSOS!A:B,2,0),"")</f>
        <v/>
      </c>
      <c r="W90" s="14" t="str">
        <f t="shared" si="7"/>
        <v/>
      </c>
      <c r="X90" s="14" t="str">
        <f t="shared" si="8"/>
        <v/>
      </c>
    </row>
    <row r="91" spans="20:24" x14ac:dyDescent="0.3">
      <c r="T91" s="14" t="str">
        <f>IFERROR(VLOOKUP(E91,APOIO_TIPOSCURSOS!A:D,3,0),"")</f>
        <v/>
      </c>
      <c r="U91" s="14" t="str">
        <f t="shared" si="6"/>
        <v/>
      </c>
      <c r="V91" s="14" t="str">
        <f>IFERROR(VLOOKUP(E91,APOIO_TIPOSCURSOS!A:B,2,0),"")</f>
        <v/>
      </c>
      <c r="W91" s="14" t="str">
        <f t="shared" si="7"/>
        <v/>
      </c>
      <c r="X91" s="14" t="str">
        <f t="shared" si="8"/>
        <v/>
      </c>
    </row>
    <row r="92" spans="20:24" x14ac:dyDescent="0.3">
      <c r="T92" s="14" t="str">
        <f>IFERROR(VLOOKUP(E92,APOIO_TIPOSCURSOS!A:D,3,0),"")</f>
        <v/>
      </c>
      <c r="U92" s="14" t="str">
        <f t="shared" si="6"/>
        <v/>
      </c>
      <c r="V92" s="14" t="str">
        <f>IFERROR(VLOOKUP(E92,APOIO_TIPOSCURSOS!A:B,2,0),"")</f>
        <v/>
      </c>
      <c r="W92" s="14" t="str">
        <f t="shared" si="7"/>
        <v/>
      </c>
      <c r="X92" s="14" t="str">
        <f t="shared" si="8"/>
        <v/>
      </c>
    </row>
    <row r="93" spans="20:24" x14ac:dyDescent="0.3">
      <c r="T93" s="14" t="str">
        <f>IFERROR(VLOOKUP(E93,APOIO_TIPOSCURSOS!A:D,3,0),"")</f>
        <v/>
      </c>
      <c r="U93" s="14" t="str">
        <f t="shared" si="6"/>
        <v/>
      </c>
      <c r="V93" s="14" t="str">
        <f>IFERROR(VLOOKUP(E93,APOIO_TIPOSCURSOS!A:B,2,0),"")</f>
        <v/>
      </c>
      <c r="W93" s="14" t="str">
        <f t="shared" si="7"/>
        <v/>
      </c>
      <c r="X93" s="14" t="str">
        <f t="shared" si="8"/>
        <v/>
      </c>
    </row>
    <row r="94" spans="20:24" x14ac:dyDescent="0.3">
      <c r="T94" s="14" t="str">
        <f>IFERROR(VLOOKUP(E94,APOIO_TIPOSCURSOS!A:D,3,0),"")</f>
        <v/>
      </c>
      <c r="U94" s="14" t="str">
        <f t="shared" si="6"/>
        <v/>
      </c>
      <c r="V94" s="14" t="str">
        <f>IFERROR(VLOOKUP(E94,APOIO_TIPOSCURSOS!A:B,2,0),"")</f>
        <v/>
      </c>
      <c r="W94" s="14" t="str">
        <f t="shared" si="7"/>
        <v/>
      </c>
      <c r="X94" s="14" t="str">
        <f t="shared" si="8"/>
        <v/>
      </c>
    </row>
    <row r="95" spans="20:24" x14ac:dyDescent="0.3">
      <c r="T95" s="14" t="str">
        <f>IFERROR(VLOOKUP(E95,APOIO_TIPOSCURSOS!A:D,3,0),"")</f>
        <v/>
      </c>
      <c r="U95" s="14" t="str">
        <f t="shared" si="6"/>
        <v/>
      </c>
      <c r="V95" s="14" t="str">
        <f>IFERROR(VLOOKUP(E95,APOIO_TIPOSCURSOS!A:B,2,0),"")</f>
        <v/>
      </c>
      <c r="W95" s="14" t="str">
        <f t="shared" si="7"/>
        <v/>
      </c>
      <c r="X95" s="14" t="str">
        <f t="shared" si="8"/>
        <v/>
      </c>
    </row>
    <row r="96" spans="20:24" x14ac:dyDescent="0.3">
      <c r="T96" s="14" t="str">
        <f>IFERROR(VLOOKUP(E96,APOIO_TIPOSCURSOS!A:D,3,0),"")</f>
        <v/>
      </c>
      <c r="U96" s="14" t="str">
        <f t="shared" si="6"/>
        <v/>
      </c>
      <c r="V96" s="14" t="str">
        <f>IFERROR(VLOOKUP(E96,APOIO_TIPOSCURSOS!A:B,2,0),"")</f>
        <v/>
      </c>
      <c r="W96" s="14" t="str">
        <f t="shared" si="7"/>
        <v/>
      </c>
      <c r="X96" s="14" t="str">
        <f t="shared" si="8"/>
        <v/>
      </c>
    </row>
    <row r="97" spans="20:24" x14ac:dyDescent="0.3">
      <c r="T97" s="14" t="str">
        <f>IFERROR(VLOOKUP(E97,APOIO_TIPOSCURSOS!A:D,3,0),"")</f>
        <v/>
      </c>
      <c r="U97" s="14" t="str">
        <f t="shared" si="6"/>
        <v/>
      </c>
      <c r="V97" s="14" t="str">
        <f>IFERROR(VLOOKUP(E97,APOIO_TIPOSCURSOS!A:B,2,0),"")</f>
        <v/>
      </c>
      <c r="W97" s="14" t="str">
        <f t="shared" si="7"/>
        <v/>
      </c>
      <c r="X97" s="14" t="str">
        <f t="shared" si="8"/>
        <v/>
      </c>
    </row>
    <row r="98" spans="20:24" x14ac:dyDescent="0.3">
      <c r="T98" s="14" t="str">
        <f>IFERROR(VLOOKUP(E98,APOIO_TIPOSCURSOS!A:D,3,0),"")</f>
        <v/>
      </c>
      <c r="U98" s="14" t="str">
        <f t="shared" si="6"/>
        <v/>
      </c>
      <c r="V98" s="14" t="str">
        <f>IFERROR(VLOOKUP(E98,APOIO_TIPOSCURSOS!A:B,2,0),"")</f>
        <v/>
      </c>
      <c r="W98" s="14" t="str">
        <f t="shared" si="7"/>
        <v/>
      </c>
      <c r="X98" s="14" t="str">
        <f t="shared" si="8"/>
        <v/>
      </c>
    </row>
    <row r="99" spans="20:24" x14ac:dyDescent="0.3">
      <c r="T99" s="14" t="str">
        <f>IFERROR(VLOOKUP(E99,APOIO_TIPOSCURSOS!A:D,3,0),"")</f>
        <v/>
      </c>
      <c r="U99" s="14" t="str">
        <f t="shared" si="6"/>
        <v/>
      </c>
      <c r="V99" s="14" t="str">
        <f>IFERROR(VLOOKUP(E99,APOIO_TIPOSCURSOS!A:B,2,0),"")</f>
        <v/>
      </c>
      <c r="W99" s="14" t="str">
        <f t="shared" si="7"/>
        <v/>
      </c>
      <c r="X99" s="14" t="str">
        <f t="shared" si="8"/>
        <v/>
      </c>
    </row>
    <row r="100" spans="20:24" x14ac:dyDescent="0.3">
      <c r="T100" s="14" t="str">
        <f>IFERROR(VLOOKUP(E100,APOIO_TIPOSCURSOS!A:D,3,0),"")</f>
        <v/>
      </c>
      <c r="U100" s="14" t="str">
        <f t="shared" si="6"/>
        <v/>
      </c>
      <c r="V100" s="14" t="str">
        <f>IFERROR(VLOOKUP(E100,APOIO_TIPOSCURSOS!A:B,2,0),"")</f>
        <v/>
      </c>
      <c r="W100" s="14" t="str">
        <f t="shared" si="7"/>
        <v/>
      </c>
      <c r="X100" s="14" t="str">
        <f t="shared" si="8"/>
        <v/>
      </c>
    </row>
    <row r="101" spans="20:24" x14ac:dyDescent="0.3">
      <c r="T101" s="14" t="str">
        <f>IFERROR(VLOOKUP(E101,APOIO_TIPOSCURSOS!A:D,3,0),"")</f>
        <v/>
      </c>
      <c r="U101" s="14" t="str">
        <f t="shared" si="6"/>
        <v/>
      </c>
      <c r="V101" s="14" t="str">
        <f>IFERROR(VLOOKUP(E101,APOIO_TIPOSCURSOS!A:B,2,0),"")</f>
        <v/>
      </c>
      <c r="W101" s="14" t="str">
        <f t="shared" si="7"/>
        <v/>
      </c>
      <c r="X101" s="14" t="str">
        <f t="shared" si="8"/>
        <v/>
      </c>
    </row>
    <row r="102" spans="20:24" x14ac:dyDescent="0.3">
      <c r="T102" s="14" t="str">
        <f>IFERROR(VLOOKUP(E102,APOIO_TIPOSCURSOS!A:D,3,0),"")</f>
        <v/>
      </c>
      <c r="U102" s="14" t="str">
        <f t="shared" si="6"/>
        <v/>
      </c>
      <c r="V102" s="14" t="str">
        <f>IFERROR(VLOOKUP(E102,APOIO_TIPOSCURSOS!A:B,2,0),"")</f>
        <v/>
      </c>
      <c r="W102" s="14" t="str">
        <f t="shared" si="7"/>
        <v/>
      </c>
      <c r="X102" s="14" t="str">
        <f t="shared" si="8"/>
        <v/>
      </c>
    </row>
    <row r="103" spans="20:24" x14ac:dyDescent="0.3">
      <c r="T103" s="14" t="str">
        <f>IFERROR(VLOOKUP(E103,APOIO_TIPOSCURSOS!A:D,3,0),"")</f>
        <v/>
      </c>
      <c r="U103" s="14" t="str">
        <f t="shared" si="6"/>
        <v/>
      </c>
      <c r="V103" s="14" t="str">
        <f>IFERROR(VLOOKUP(E103,APOIO_TIPOSCURSOS!A:B,2,0),"")</f>
        <v/>
      </c>
      <c r="W103" s="14" t="str">
        <f t="shared" si="7"/>
        <v/>
      </c>
      <c r="X103" s="14" t="str">
        <f t="shared" si="8"/>
        <v/>
      </c>
    </row>
    <row r="104" spans="20:24" x14ac:dyDescent="0.3">
      <c r="T104" s="14" t="str">
        <f>IFERROR(VLOOKUP(E104,APOIO_TIPOSCURSOS!A:D,3,0),"")</f>
        <v/>
      </c>
      <c r="U104" s="14" t="str">
        <f t="shared" si="6"/>
        <v/>
      </c>
      <c r="V104" s="14" t="str">
        <f>IFERROR(VLOOKUP(E104,APOIO_TIPOSCURSOS!A:B,2,0),"")</f>
        <v/>
      </c>
      <c r="W104" s="14" t="str">
        <f t="shared" si="7"/>
        <v/>
      </c>
      <c r="X104" s="14" t="str">
        <f t="shared" si="8"/>
        <v/>
      </c>
    </row>
    <row r="105" spans="20:24" x14ac:dyDescent="0.3">
      <c r="T105" s="14" t="str">
        <f>IFERROR(VLOOKUP(E105,APOIO_TIPOSCURSOS!A:D,3,0),"")</f>
        <v/>
      </c>
      <c r="U105" s="14" t="str">
        <f t="shared" si="6"/>
        <v/>
      </c>
      <c r="V105" s="14" t="str">
        <f>IFERROR(VLOOKUP(E105,APOIO_TIPOSCURSOS!A:B,2,0),"")</f>
        <v/>
      </c>
      <c r="W105" s="14" t="str">
        <f t="shared" si="7"/>
        <v/>
      </c>
      <c r="X105" s="14" t="str">
        <f t="shared" si="8"/>
        <v/>
      </c>
    </row>
    <row r="106" spans="20:24" x14ac:dyDescent="0.3">
      <c r="T106" s="14" t="str">
        <f>IFERROR(VLOOKUP(E106,APOIO_TIPOSCURSOS!A:D,3,0),"")</f>
        <v/>
      </c>
      <c r="U106" s="14" t="str">
        <f t="shared" si="6"/>
        <v/>
      </c>
      <c r="V106" s="14" t="str">
        <f>IFERROR(VLOOKUP(E106,APOIO_TIPOSCURSOS!A:B,2,0),"")</f>
        <v/>
      </c>
      <c r="W106" s="14" t="str">
        <f t="shared" si="7"/>
        <v/>
      </c>
      <c r="X106" s="14" t="str">
        <f t="shared" si="8"/>
        <v/>
      </c>
    </row>
    <row r="107" spans="20:24" x14ac:dyDescent="0.3">
      <c r="T107" s="14" t="str">
        <f>IFERROR(VLOOKUP(E107,APOIO_TIPOSCURSOS!A:D,3,0),"")</f>
        <v/>
      </c>
      <c r="U107" s="14" t="str">
        <f t="shared" si="6"/>
        <v/>
      </c>
      <c r="V107" s="14" t="str">
        <f>IFERROR(VLOOKUP(E107,APOIO_TIPOSCURSOS!A:B,2,0),"")</f>
        <v/>
      </c>
      <c r="W107" s="14" t="str">
        <f t="shared" si="7"/>
        <v/>
      </c>
      <c r="X107" s="14" t="str">
        <f t="shared" si="8"/>
        <v/>
      </c>
    </row>
    <row r="108" spans="20:24" x14ac:dyDescent="0.3">
      <c r="T108" s="14" t="str">
        <f>IFERROR(VLOOKUP(E108,APOIO_TIPOSCURSOS!A:D,3,0),"")</f>
        <v/>
      </c>
      <c r="U108" s="14" t="str">
        <f t="shared" si="6"/>
        <v/>
      </c>
      <c r="V108" s="14" t="str">
        <f>IFERROR(VLOOKUP(E108,APOIO_TIPOSCURSOS!A:B,2,0),"")</f>
        <v/>
      </c>
      <c r="W108" s="14" t="str">
        <f t="shared" si="7"/>
        <v/>
      </c>
      <c r="X108" s="14" t="str">
        <f t="shared" si="8"/>
        <v/>
      </c>
    </row>
    <row r="109" spans="20:24" x14ac:dyDescent="0.3">
      <c r="T109" s="14" t="str">
        <f>IFERROR(VLOOKUP(E109,APOIO_TIPOSCURSOS!A:D,3,0),"")</f>
        <v/>
      </c>
      <c r="U109" s="14" t="str">
        <f t="shared" si="6"/>
        <v/>
      </c>
      <c r="V109" s="14" t="str">
        <f>IFERROR(VLOOKUP(E109,APOIO_TIPOSCURSOS!A:B,2,0),"")</f>
        <v/>
      </c>
      <c r="W109" s="14" t="str">
        <f t="shared" si="7"/>
        <v/>
      </c>
      <c r="X109" s="14" t="str">
        <f t="shared" si="8"/>
        <v/>
      </c>
    </row>
    <row r="110" spans="20:24" x14ac:dyDescent="0.3">
      <c r="T110" s="14" t="str">
        <f>IFERROR(VLOOKUP(E110,APOIO_TIPOSCURSOS!A:D,3,0),"")</f>
        <v/>
      </c>
      <c r="U110" s="14" t="str">
        <f t="shared" si="6"/>
        <v/>
      </c>
      <c r="V110" s="14" t="str">
        <f>IFERROR(VLOOKUP(E110,APOIO_TIPOSCURSOS!A:B,2,0),"")</f>
        <v/>
      </c>
      <c r="W110" s="14" t="str">
        <f t="shared" si="7"/>
        <v/>
      </c>
      <c r="X110" s="14" t="str">
        <f t="shared" si="8"/>
        <v/>
      </c>
    </row>
    <row r="111" spans="20:24" x14ac:dyDescent="0.3">
      <c r="T111" s="14" t="str">
        <f>IFERROR(VLOOKUP(E111,APOIO_TIPOSCURSOS!A:D,3,0),"")</f>
        <v/>
      </c>
      <c r="U111" s="14" t="str">
        <f t="shared" si="6"/>
        <v/>
      </c>
      <c r="V111" s="14" t="str">
        <f>IFERROR(VLOOKUP(E111,APOIO_TIPOSCURSOS!A:B,2,0),"")</f>
        <v/>
      </c>
      <c r="W111" s="14" t="str">
        <f t="shared" si="7"/>
        <v/>
      </c>
      <c r="X111" s="14" t="str">
        <f t="shared" si="8"/>
        <v/>
      </c>
    </row>
    <row r="112" spans="20:24" x14ac:dyDescent="0.3">
      <c r="T112" s="14" t="str">
        <f>IFERROR(VLOOKUP(E112,APOIO_TIPOSCURSOS!A:D,3,0),"")</f>
        <v/>
      </c>
      <c r="U112" s="14" t="str">
        <f t="shared" si="6"/>
        <v/>
      </c>
      <c r="V112" s="14" t="str">
        <f>IFERROR(VLOOKUP(E112,APOIO_TIPOSCURSOS!A:B,2,0),"")</f>
        <v/>
      </c>
      <c r="W112" s="14" t="str">
        <f t="shared" si="7"/>
        <v/>
      </c>
      <c r="X112" s="14" t="str">
        <f t="shared" si="8"/>
        <v/>
      </c>
    </row>
    <row r="113" spans="20:24" x14ac:dyDescent="0.3">
      <c r="T113" s="14" t="str">
        <f>IFERROR(VLOOKUP(E113,APOIO_TIPOSCURSOS!A:D,3,0),"")</f>
        <v/>
      </c>
      <c r="U113" s="14" t="str">
        <f t="shared" si="6"/>
        <v/>
      </c>
      <c r="V113" s="14" t="str">
        <f>IFERROR(VLOOKUP(E113,APOIO_TIPOSCURSOS!A:B,2,0),"")</f>
        <v/>
      </c>
      <c r="W113" s="14" t="str">
        <f t="shared" si="7"/>
        <v/>
      </c>
      <c r="X113" s="14" t="str">
        <f t="shared" si="8"/>
        <v/>
      </c>
    </row>
    <row r="114" spans="20:24" x14ac:dyDescent="0.3">
      <c r="T114" s="14" t="str">
        <f>IFERROR(VLOOKUP(E114,APOIO_TIPOSCURSOS!A:D,3,0),"")</f>
        <v/>
      </c>
      <c r="U114" s="14" t="str">
        <f t="shared" si="6"/>
        <v/>
      </c>
      <c r="V114" s="14" t="str">
        <f>IFERROR(VLOOKUP(E114,APOIO_TIPOSCURSOS!A:B,2,0),"")</f>
        <v/>
      </c>
      <c r="W114" s="14" t="str">
        <f t="shared" si="7"/>
        <v/>
      </c>
      <c r="X114" s="14" t="str">
        <f t="shared" si="8"/>
        <v/>
      </c>
    </row>
    <row r="115" spans="20:24" x14ac:dyDescent="0.3">
      <c r="T115" s="14" t="str">
        <f>IFERROR(VLOOKUP(E115,APOIO_TIPOSCURSOS!A:D,3,0),"")</f>
        <v/>
      </c>
      <c r="U115" s="14" t="str">
        <f t="shared" si="6"/>
        <v/>
      </c>
      <c r="V115" s="14" t="str">
        <f>IFERROR(VLOOKUP(E115,APOIO_TIPOSCURSOS!A:B,2,0),"")</f>
        <v/>
      </c>
      <c r="W115" s="14" t="str">
        <f t="shared" si="7"/>
        <v/>
      </c>
      <c r="X115" s="14" t="str">
        <f t="shared" si="8"/>
        <v/>
      </c>
    </row>
    <row r="116" spans="20:24" x14ac:dyDescent="0.3">
      <c r="T116" s="14" t="str">
        <f>IFERROR(VLOOKUP(E116,APOIO_TIPOSCURSOS!A:D,3,0),"")</f>
        <v/>
      </c>
      <c r="U116" s="14" t="str">
        <f t="shared" si="6"/>
        <v/>
      </c>
      <c r="V116" s="14" t="str">
        <f>IFERROR(VLOOKUP(E116,APOIO_TIPOSCURSOS!A:B,2,0),"")</f>
        <v/>
      </c>
      <c r="W116" s="14" t="str">
        <f t="shared" si="7"/>
        <v/>
      </c>
      <c r="X116" s="14" t="str">
        <f t="shared" si="8"/>
        <v/>
      </c>
    </row>
    <row r="117" spans="20:24" x14ac:dyDescent="0.3">
      <c r="T117" s="14" t="str">
        <f>IFERROR(VLOOKUP(E117,APOIO_TIPOSCURSOS!A:D,3,0),"")</f>
        <v/>
      </c>
      <c r="U117" s="14" t="str">
        <f t="shared" si="6"/>
        <v/>
      </c>
      <c r="V117" s="14" t="str">
        <f>IFERROR(VLOOKUP(E117,APOIO_TIPOSCURSOS!A:B,2,0),"")</f>
        <v/>
      </c>
      <c r="W117" s="14" t="str">
        <f t="shared" si="7"/>
        <v/>
      </c>
      <c r="X117" s="14" t="str">
        <f t="shared" si="8"/>
        <v/>
      </c>
    </row>
    <row r="118" spans="20:24" x14ac:dyDescent="0.3">
      <c r="T118" s="14" t="str">
        <f>IFERROR(VLOOKUP(E118,APOIO_TIPOSCURSOS!A:D,3,0),"")</f>
        <v/>
      </c>
      <c r="U118" s="14" t="str">
        <f t="shared" si="6"/>
        <v/>
      </c>
      <c r="V118" s="14" t="str">
        <f>IFERROR(VLOOKUP(E118,APOIO_TIPOSCURSOS!A:B,2,0),"")</f>
        <v/>
      </c>
      <c r="W118" s="14" t="str">
        <f t="shared" si="7"/>
        <v/>
      </c>
      <c r="X118" s="14" t="str">
        <f t="shared" si="8"/>
        <v/>
      </c>
    </row>
    <row r="119" spans="20:24" x14ac:dyDescent="0.3">
      <c r="T119" s="14" t="str">
        <f>IFERROR(VLOOKUP(E119,APOIO_TIPOSCURSOS!A:D,3,0),"")</f>
        <v/>
      </c>
      <c r="U119" s="14" t="str">
        <f t="shared" si="6"/>
        <v/>
      </c>
      <c r="V119" s="14" t="str">
        <f>IFERROR(VLOOKUP(E119,APOIO_TIPOSCURSOS!A:B,2,0),"")</f>
        <v/>
      </c>
      <c r="W119" s="14" t="str">
        <f t="shared" si="7"/>
        <v/>
      </c>
      <c r="X119" s="14" t="str">
        <f t="shared" si="8"/>
        <v/>
      </c>
    </row>
    <row r="120" spans="20:24" x14ac:dyDescent="0.3">
      <c r="T120" s="14" t="str">
        <f>IFERROR(VLOOKUP(E120,APOIO_TIPOSCURSOS!A:D,3,0),"")</f>
        <v/>
      </c>
      <c r="U120" s="14" t="str">
        <f t="shared" si="6"/>
        <v/>
      </c>
      <c r="V120" s="14" t="str">
        <f>IFERROR(VLOOKUP(E120,APOIO_TIPOSCURSOS!A:B,2,0),"")</f>
        <v/>
      </c>
      <c r="W120" s="14" t="str">
        <f t="shared" si="7"/>
        <v/>
      </c>
      <c r="X120" s="14" t="str">
        <f t="shared" si="8"/>
        <v/>
      </c>
    </row>
    <row r="121" spans="20:24" x14ac:dyDescent="0.3">
      <c r="T121" s="14" t="str">
        <f>IFERROR(VLOOKUP(E121,APOIO_TIPOSCURSOS!A:D,3,0),"")</f>
        <v/>
      </c>
      <c r="U121" s="14" t="str">
        <f t="shared" si="6"/>
        <v/>
      </c>
      <c r="V121" s="14" t="str">
        <f>IFERROR(VLOOKUP(E121,APOIO_TIPOSCURSOS!A:B,2,0),"")</f>
        <v/>
      </c>
      <c r="W121" s="14" t="str">
        <f t="shared" si="7"/>
        <v/>
      </c>
      <c r="X121" s="14" t="str">
        <f t="shared" si="8"/>
        <v/>
      </c>
    </row>
    <row r="122" spans="20:24" x14ac:dyDescent="0.3">
      <c r="T122" s="14" t="str">
        <f>IFERROR(VLOOKUP(E122,APOIO_TIPOSCURSOS!A:D,3,0),"")</f>
        <v/>
      </c>
      <c r="U122" s="14" t="str">
        <f t="shared" si="6"/>
        <v/>
      </c>
      <c r="V122" s="14" t="str">
        <f>IFERROR(VLOOKUP(E122,APOIO_TIPOSCURSOS!A:B,2,0),"")</f>
        <v/>
      </c>
      <c r="W122" s="14" t="str">
        <f t="shared" si="7"/>
        <v/>
      </c>
      <c r="X122" s="14" t="str">
        <f t="shared" si="8"/>
        <v/>
      </c>
    </row>
    <row r="123" spans="20:24" x14ac:dyDescent="0.3">
      <c r="T123" s="14" t="str">
        <f>IFERROR(VLOOKUP(E123,APOIO_TIPOSCURSOS!A:D,3,0),"")</f>
        <v/>
      </c>
      <c r="U123" s="14" t="str">
        <f t="shared" si="6"/>
        <v/>
      </c>
      <c r="V123" s="14" t="str">
        <f>IFERROR(VLOOKUP(E123,APOIO_TIPOSCURSOS!A:B,2,0),"")</f>
        <v/>
      </c>
      <c r="W123" s="14" t="str">
        <f t="shared" si="7"/>
        <v/>
      </c>
      <c r="X123" s="14" t="str">
        <f t="shared" si="8"/>
        <v/>
      </c>
    </row>
    <row r="124" spans="20:24" x14ac:dyDescent="0.3">
      <c r="T124" s="14" t="str">
        <f>IFERROR(VLOOKUP(E124,APOIO_TIPOSCURSOS!A:D,3,0),"")</f>
        <v/>
      </c>
      <c r="U124" s="14" t="str">
        <f t="shared" si="6"/>
        <v/>
      </c>
      <c r="V124" s="14" t="str">
        <f>IFERROR(VLOOKUP(E124,APOIO_TIPOSCURSOS!A:B,2,0),"")</f>
        <v/>
      </c>
      <c r="W124" s="14" t="str">
        <f t="shared" si="7"/>
        <v/>
      </c>
      <c r="X124" s="14" t="str">
        <f t="shared" si="8"/>
        <v/>
      </c>
    </row>
    <row r="125" spans="20:24" x14ac:dyDescent="0.3">
      <c r="T125" s="14" t="str">
        <f>IFERROR(VLOOKUP(E125,APOIO_TIPOSCURSOS!A:D,3,0),"")</f>
        <v/>
      </c>
      <c r="U125" s="14" t="str">
        <f t="shared" si="6"/>
        <v/>
      </c>
      <c r="V125" s="14" t="str">
        <f>IFERROR(VLOOKUP(E125,APOIO_TIPOSCURSOS!A:B,2,0),"")</f>
        <v/>
      </c>
      <c r="W125" s="14" t="str">
        <f t="shared" si="7"/>
        <v/>
      </c>
      <c r="X125" s="14" t="str">
        <f t="shared" si="8"/>
        <v/>
      </c>
    </row>
    <row r="126" spans="20:24" x14ac:dyDescent="0.3">
      <c r="T126" s="14" t="str">
        <f>IFERROR(VLOOKUP(E126,APOIO_TIPOSCURSOS!A:D,3,0),"")</f>
        <v/>
      </c>
      <c r="U126" s="14" t="str">
        <f t="shared" si="6"/>
        <v/>
      </c>
      <c r="V126" s="14" t="str">
        <f>IFERROR(VLOOKUP(E126,APOIO_TIPOSCURSOS!A:B,2,0),"")</f>
        <v/>
      </c>
      <c r="W126" s="14" t="str">
        <f t="shared" si="7"/>
        <v/>
      </c>
      <c r="X126" s="14" t="str">
        <f t="shared" si="8"/>
        <v/>
      </c>
    </row>
    <row r="127" spans="20:24" x14ac:dyDescent="0.3">
      <c r="T127" s="14" t="str">
        <f>IFERROR(VLOOKUP(E127,APOIO_TIPOSCURSOS!A:D,3,0),"")</f>
        <v/>
      </c>
      <c r="U127" s="14" t="str">
        <f t="shared" si="6"/>
        <v/>
      </c>
      <c r="V127" s="14" t="str">
        <f>IFERROR(VLOOKUP(E127,APOIO_TIPOSCURSOS!A:B,2,0),"")</f>
        <v/>
      </c>
      <c r="W127" s="14" t="str">
        <f t="shared" si="7"/>
        <v/>
      </c>
      <c r="X127" s="14" t="str">
        <f t="shared" si="8"/>
        <v/>
      </c>
    </row>
    <row r="128" spans="20:24" x14ac:dyDescent="0.3">
      <c r="T128" s="14" t="str">
        <f>IFERROR(VLOOKUP(E128,APOIO_TIPOSCURSOS!A:D,3,0),"")</f>
        <v/>
      </c>
      <c r="U128" s="14" t="str">
        <f t="shared" si="6"/>
        <v/>
      </c>
      <c r="V128" s="14" t="str">
        <f>IFERROR(VLOOKUP(E128,APOIO_TIPOSCURSOS!A:B,2,0),"")</f>
        <v/>
      </c>
      <c r="W128" s="14" t="str">
        <f t="shared" si="7"/>
        <v/>
      </c>
      <c r="X128" s="14" t="str">
        <f t="shared" si="8"/>
        <v/>
      </c>
    </row>
    <row r="129" spans="20:24" x14ac:dyDescent="0.3">
      <c r="T129" s="14" t="str">
        <f>IFERROR(VLOOKUP(E129,APOIO_TIPOSCURSOS!A:D,3,0),"")</f>
        <v/>
      </c>
      <c r="U129" s="14" t="str">
        <f t="shared" si="6"/>
        <v/>
      </c>
      <c r="V129" s="14" t="str">
        <f>IFERROR(VLOOKUP(E129,APOIO_TIPOSCURSOS!A:B,2,0),"")</f>
        <v/>
      </c>
      <c r="W129" s="14" t="str">
        <f t="shared" si="7"/>
        <v/>
      </c>
      <c r="X129" s="14" t="str">
        <f t="shared" si="8"/>
        <v/>
      </c>
    </row>
    <row r="130" spans="20:24" x14ac:dyDescent="0.3">
      <c r="T130" s="14" t="str">
        <f>IFERROR(VLOOKUP(E130,APOIO_TIPOSCURSOS!A:D,3,0),"")</f>
        <v/>
      </c>
      <c r="U130" s="14" t="str">
        <f t="shared" si="6"/>
        <v/>
      </c>
      <c r="V130" s="14" t="str">
        <f>IFERROR(VLOOKUP(E130,APOIO_TIPOSCURSOS!A:B,2,0),"")</f>
        <v/>
      </c>
      <c r="W130" s="14" t="str">
        <f t="shared" si="7"/>
        <v/>
      </c>
      <c r="X130" s="14" t="str">
        <f t="shared" si="8"/>
        <v/>
      </c>
    </row>
    <row r="131" spans="20:24" x14ac:dyDescent="0.3">
      <c r="T131" s="14" t="str">
        <f>IFERROR(VLOOKUP(E131,APOIO_TIPOSCURSOS!A:D,3,0),"")</f>
        <v/>
      </c>
      <c r="U131" s="14" t="str">
        <f t="shared" si="6"/>
        <v/>
      </c>
      <c r="V131" s="14" t="str">
        <f>IFERROR(VLOOKUP(E131,APOIO_TIPOSCURSOS!A:B,2,0),"")</f>
        <v/>
      </c>
      <c r="W131" s="14" t="str">
        <f t="shared" si="7"/>
        <v/>
      </c>
      <c r="X131" s="14" t="str">
        <f t="shared" si="8"/>
        <v/>
      </c>
    </row>
    <row r="132" spans="20:24" x14ac:dyDescent="0.3">
      <c r="T132" s="14" t="str">
        <f>IFERROR(VLOOKUP(E132,APOIO_TIPOSCURSOS!A:D,3,0),"")</f>
        <v/>
      </c>
      <c r="U132" s="14" t="str">
        <f t="shared" si="6"/>
        <v/>
      </c>
      <c r="V132" s="14" t="str">
        <f>IFERROR(VLOOKUP(E132,APOIO_TIPOSCURSOS!A:B,2,0),"")</f>
        <v/>
      </c>
      <c r="W132" s="14" t="str">
        <f t="shared" si="7"/>
        <v/>
      </c>
      <c r="X132" s="14" t="str">
        <f t="shared" si="8"/>
        <v/>
      </c>
    </row>
    <row r="133" spans="20:24" x14ac:dyDescent="0.3">
      <c r="T133" s="14" t="str">
        <f>IFERROR(VLOOKUP(E133,APOIO_TIPOSCURSOS!A:D,3,0),"")</f>
        <v/>
      </c>
      <c r="U133" s="14" t="str">
        <f t="shared" si="6"/>
        <v/>
      </c>
      <c r="V133" s="14" t="str">
        <f>IFERROR(VLOOKUP(E133,APOIO_TIPOSCURSOS!A:B,2,0),"")</f>
        <v/>
      </c>
      <c r="W133" s="14" t="str">
        <f t="shared" si="7"/>
        <v/>
      </c>
      <c r="X133" s="14" t="str">
        <f t="shared" si="8"/>
        <v/>
      </c>
    </row>
    <row r="134" spans="20:24" x14ac:dyDescent="0.3">
      <c r="T134" s="14" t="str">
        <f>IFERROR(VLOOKUP(E134,APOIO_TIPOSCURSOS!A:D,3,0),"")</f>
        <v/>
      </c>
      <c r="U134" s="14" t="str">
        <f t="shared" si="6"/>
        <v/>
      </c>
      <c r="V134" s="14" t="str">
        <f>IFERROR(VLOOKUP(E134,APOIO_TIPOSCURSOS!A:B,2,0),"")</f>
        <v/>
      </c>
      <c r="W134" s="14" t="str">
        <f t="shared" si="7"/>
        <v/>
      </c>
      <c r="X134" s="14" t="str">
        <f t="shared" si="8"/>
        <v/>
      </c>
    </row>
    <row r="135" spans="20:24" x14ac:dyDescent="0.3">
      <c r="T135" s="14" t="str">
        <f>IFERROR(VLOOKUP(E135,APOIO_TIPOSCURSOS!A:D,3,0),"")</f>
        <v/>
      </c>
      <c r="U135" s="14" t="str">
        <f t="shared" si="6"/>
        <v/>
      </c>
      <c r="V135" s="14" t="str">
        <f>IFERROR(VLOOKUP(E135,APOIO_TIPOSCURSOS!A:B,2,0),"")</f>
        <v/>
      </c>
      <c r="W135" s="14" t="str">
        <f t="shared" si="7"/>
        <v/>
      </c>
      <c r="X135" s="14" t="str">
        <f t="shared" si="8"/>
        <v/>
      </c>
    </row>
    <row r="136" spans="20:24" x14ac:dyDescent="0.3">
      <c r="T136" s="14" t="str">
        <f>IFERROR(VLOOKUP(E136,APOIO_TIPOSCURSOS!A:D,3,0),"")</f>
        <v/>
      </c>
      <c r="U136" s="14" t="str">
        <f t="shared" si="6"/>
        <v/>
      </c>
      <c r="V136" s="14" t="str">
        <f>IFERROR(VLOOKUP(E136,APOIO_TIPOSCURSOS!A:B,2,0),"")</f>
        <v/>
      </c>
      <c r="W136" s="14" t="str">
        <f t="shared" si="7"/>
        <v/>
      </c>
      <c r="X136" s="14" t="str">
        <f t="shared" si="8"/>
        <v/>
      </c>
    </row>
    <row r="137" spans="20:24" x14ac:dyDescent="0.3">
      <c r="T137" s="14" t="str">
        <f>IFERROR(VLOOKUP(E137,APOIO_TIPOSCURSOS!A:D,3,0),"")</f>
        <v/>
      </c>
      <c r="U137" s="14" t="str">
        <f t="shared" si="6"/>
        <v/>
      </c>
      <c r="V137" s="14" t="str">
        <f>IFERROR(VLOOKUP(E137,APOIO_TIPOSCURSOS!A:B,2,0),"")</f>
        <v/>
      </c>
      <c r="W137" s="14" t="str">
        <f t="shared" si="7"/>
        <v/>
      </c>
      <c r="X137" s="14" t="str">
        <f t="shared" si="8"/>
        <v/>
      </c>
    </row>
    <row r="138" spans="20:24" x14ac:dyDescent="0.3">
      <c r="T138" s="14" t="str">
        <f>IFERROR(VLOOKUP(E138,APOIO_TIPOSCURSOS!A:D,3,0),"")</f>
        <v/>
      </c>
      <c r="U138" s="14" t="str">
        <f t="shared" si="6"/>
        <v/>
      </c>
      <c r="V138" s="14" t="str">
        <f>IFERROR(VLOOKUP(E138,APOIO_TIPOSCURSOS!A:B,2,0),"")</f>
        <v/>
      </c>
      <c r="W138" s="14" t="str">
        <f t="shared" si="7"/>
        <v/>
      </c>
      <c r="X138" s="14" t="str">
        <f t="shared" si="8"/>
        <v/>
      </c>
    </row>
    <row r="139" spans="20:24" x14ac:dyDescent="0.3">
      <c r="T139" s="14" t="str">
        <f>IFERROR(VLOOKUP(E139,APOIO_TIPOSCURSOS!A:D,3,0),"")</f>
        <v/>
      </c>
      <c r="U139" s="14" t="str">
        <f t="shared" si="6"/>
        <v/>
      </c>
      <c r="V139" s="14" t="str">
        <f>IFERROR(VLOOKUP(E139,APOIO_TIPOSCURSOS!A:B,2,0),"")</f>
        <v/>
      </c>
      <c r="W139" s="14" t="str">
        <f t="shared" si="7"/>
        <v/>
      </c>
      <c r="X139" s="14" t="str">
        <f t="shared" si="8"/>
        <v/>
      </c>
    </row>
    <row r="140" spans="20:24" x14ac:dyDescent="0.3">
      <c r="T140" s="14" t="str">
        <f>IFERROR(VLOOKUP(E140,APOIO_TIPOSCURSOS!A:D,3,0),"")</f>
        <v/>
      </c>
      <c r="U140" s="14" t="str">
        <f t="shared" si="6"/>
        <v/>
      </c>
      <c r="V140" s="14" t="str">
        <f>IFERROR(VLOOKUP(E140,APOIO_TIPOSCURSOS!A:B,2,0),"")</f>
        <v/>
      </c>
      <c r="W140" s="14" t="str">
        <f t="shared" si="7"/>
        <v/>
      </c>
      <c r="X140" s="14" t="str">
        <f t="shared" si="8"/>
        <v/>
      </c>
    </row>
    <row r="141" spans="20:24" x14ac:dyDescent="0.3">
      <c r="T141" s="14" t="str">
        <f>IFERROR(VLOOKUP(E141,APOIO_TIPOSCURSOS!A:D,3,0),"")</f>
        <v/>
      </c>
      <c r="U141" s="14" t="str">
        <f t="shared" si="6"/>
        <v/>
      </c>
      <c r="V141" s="14" t="str">
        <f>IFERROR(VLOOKUP(E141,APOIO_TIPOSCURSOS!A:B,2,0),"")</f>
        <v/>
      </c>
      <c r="W141" s="14" t="str">
        <f t="shared" si="7"/>
        <v/>
      </c>
      <c r="X141" s="14" t="str">
        <f t="shared" si="8"/>
        <v/>
      </c>
    </row>
    <row r="142" spans="20:24" x14ac:dyDescent="0.3">
      <c r="T142" s="14" t="str">
        <f>IFERROR(VLOOKUP(E142,APOIO_TIPOSCURSOS!A:D,3,0),"")</f>
        <v/>
      </c>
      <c r="U142" s="14" t="str">
        <f t="shared" si="6"/>
        <v/>
      </c>
      <c r="V142" s="14" t="str">
        <f>IFERROR(VLOOKUP(E142,APOIO_TIPOSCURSOS!A:B,2,0),"")</f>
        <v/>
      </c>
      <c r="W142" s="14" t="str">
        <f t="shared" si="7"/>
        <v/>
      </c>
      <c r="X142" s="14" t="str">
        <f t="shared" si="8"/>
        <v/>
      </c>
    </row>
    <row r="143" spans="20:24" x14ac:dyDescent="0.3">
      <c r="T143" s="14" t="str">
        <f>IFERROR(VLOOKUP(E143,APOIO_TIPOSCURSOS!A:D,3,0),"")</f>
        <v/>
      </c>
      <c r="U143" s="14" t="str">
        <f t="shared" si="6"/>
        <v/>
      </c>
      <c r="V143" s="14" t="str">
        <f>IFERROR(VLOOKUP(E143,APOIO_TIPOSCURSOS!A:B,2,0),"")</f>
        <v/>
      </c>
      <c r="W143" s="14" t="str">
        <f t="shared" si="7"/>
        <v/>
      </c>
      <c r="X143" s="14" t="str">
        <f t="shared" si="8"/>
        <v/>
      </c>
    </row>
    <row r="144" spans="20:24" x14ac:dyDescent="0.3">
      <c r="T144" s="14" t="str">
        <f>IFERROR(VLOOKUP(E144,APOIO_TIPOSCURSOS!A:D,3,0),"")</f>
        <v/>
      </c>
      <c r="U144" s="14" t="str">
        <f t="shared" ref="U144:U207" si="9">IFERROR(S144*V144,"")</f>
        <v/>
      </c>
      <c r="V144" s="14" t="str">
        <f>IFERROR(VLOOKUP(E144,APOIO_TIPOSCURSOS!A:B,2,0),"")</f>
        <v/>
      </c>
      <c r="W144" s="14" t="str">
        <f t="shared" ref="W144:W207" si="10">IFERROR(((K144/I144)/L144)*(I144/2),"")</f>
        <v/>
      </c>
      <c r="X144" s="14" t="str">
        <f t="shared" ref="X144:X207" si="11">IFERROR(((M144/I144)/L144)*(I144/2),"")</f>
        <v/>
      </c>
    </row>
    <row r="145" spans="20:24" x14ac:dyDescent="0.3">
      <c r="T145" s="14" t="str">
        <f>IFERROR(VLOOKUP(E145,APOIO_TIPOSCURSOS!A:D,3,0),"")</f>
        <v/>
      </c>
      <c r="U145" s="14" t="str">
        <f t="shared" si="9"/>
        <v/>
      </c>
      <c r="V145" s="14" t="str">
        <f>IFERROR(VLOOKUP(E145,APOIO_TIPOSCURSOS!A:B,2,0),"")</f>
        <v/>
      </c>
      <c r="W145" s="14" t="str">
        <f t="shared" si="10"/>
        <v/>
      </c>
      <c r="X145" s="14" t="str">
        <f t="shared" si="11"/>
        <v/>
      </c>
    </row>
    <row r="146" spans="20:24" x14ac:dyDescent="0.3">
      <c r="T146" s="14" t="str">
        <f>IFERROR(VLOOKUP(E146,APOIO_TIPOSCURSOS!A:D,3,0),"")</f>
        <v/>
      </c>
      <c r="U146" s="14" t="str">
        <f t="shared" si="9"/>
        <v/>
      </c>
      <c r="V146" s="14" t="str">
        <f>IFERROR(VLOOKUP(E146,APOIO_TIPOSCURSOS!A:B,2,0),"")</f>
        <v/>
      </c>
      <c r="W146" s="14" t="str">
        <f t="shared" si="10"/>
        <v/>
      </c>
      <c r="X146" s="14" t="str">
        <f t="shared" si="11"/>
        <v/>
      </c>
    </row>
    <row r="147" spans="20:24" x14ac:dyDescent="0.3">
      <c r="T147" s="14" t="str">
        <f>IFERROR(VLOOKUP(E147,APOIO_TIPOSCURSOS!A:D,3,0),"")</f>
        <v/>
      </c>
      <c r="U147" s="14" t="str">
        <f t="shared" si="9"/>
        <v/>
      </c>
      <c r="V147" s="14" t="str">
        <f>IFERROR(VLOOKUP(E147,APOIO_TIPOSCURSOS!A:B,2,0),"")</f>
        <v/>
      </c>
      <c r="W147" s="14" t="str">
        <f t="shared" si="10"/>
        <v/>
      </c>
      <c r="X147" s="14" t="str">
        <f t="shared" si="11"/>
        <v/>
      </c>
    </row>
    <row r="148" spans="20:24" x14ac:dyDescent="0.3">
      <c r="T148" s="14" t="str">
        <f>IFERROR(VLOOKUP(E148,APOIO_TIPOSCURSOS!A:D,3,0),"")</f>
        <v/>
      </c>
      <c r="U148" s="14" t="str">
        <f t="shared" si="9"/>
        <v/>
      </c>
      <c r="V148" s="14" t="str">
        <f>IFERROR(VLOOKUP(E148,APOIO_TIPOSCURSOS!A:B,2,0),"")</f>
        <v/>
      </c>
      <c r="W148" s="14" t="str">
        <f t="shared" si="10"/>
        <v/>
      </c>
      <c r="X148" s="14" t="str">
        <f t="shared" si="11"/>
        <v/>
      </c>
    </row>
    <row r="149" spans="20:24" x14ac:dyDescent="0.3">
      <c r="T149" s="14" t="str">
        <f>IFERROR(VLOOKUP(E149,APOIO_TIPOSCURSOS!A:D,3,0),"")</f>
        <v/>
      </c>
      <c r="U149" s="14" t="str">
        <f t="shared" si="9"/>
        <v/>
      </c>
      <c r="V149" s="14" t="str">
        <f>IFERROR(VLOOKUP(E149,APOIO_TIPOSCURSOS!A:B,2,0),"")</f>
        <v/>
      </c>
      <c r="W149" s="14" t="str">
        <f t="shared" si="10"/>
        <v/>
      </c>
      <c r="X149" s="14" t="str">
        <f t="shared" si="11"/>
        <v/>
      </c>
    </row>
    <row r="150" spans="20:24" x14ac:dyDescent="0.3">
      <c r="T150" s="14" t="str">
        <f>IFERROR(VLOOKUP(E150,APOIO_TIPOSCURSOS!A:D,3,0),"")</f>
        <v/>
      </c>
      <c r="U150" s="14" t="str">
        <f t="shared" si="9"/>
        <v/>
      </c>
      <c r="V150" s="14" t="str">
        <f>IFERROR(VLOOKUP(E150,APOIO_TIPOSCURSOS!A:B,2,0),"")</f>
        <v/>
      </c>
      <c r="W150" s="14" t="str">
        <f t="shared" si="10"/>
        <v/>
      </c>
      <c r="X150" s="14" t="str">
        <f t="shared" si="11"/>
        <v/>
      </c>
    </row>
    <row r="151" spans="20:24" x14ac:dyDescent="0.3">
      <c r="T151" s="14" t="str">
        <f>IFERROR(VLOOKUP(E151,APOIO_TIPOSCURSOS!A:D,3,0),"")</f>
        <v/>
      </c>
      <c r="U151" s="14" t="str">
        <f t="shared" si="9"/>
        <v/>
      </c>
      <c r="V151" s="14" t="str">
        <f>IFERROR(VLOOKUP(E151,APOIO_TIPOSCURSOS!A:B,2,0),"")</f>
        <v/>
      </c>
      <c r="W151" s="14" t="str">
        <f t="shared" si="10"/>
        <v/>
      </c>
      <c r="X151" s="14" t="str">
        <f t="shared" si="11"/>
        <v/>
      </c>
    </row>
    <row r="152" spans="20:24" x14ac:dyDescent="0.3">
      <c r="T152" s="14" t="str">
        <f>IFERROR(VLOOKUP(E152,APOIO_TIPOSCURSOS!A:D,3,0),"")</f>
        <v/>
      </c>
      <c r="U152" s="14" t="str">
        <f t="shared" si="9"/>
        <v/>
      </c>
      <c r="V152" s="14" t="str">
        <f>IFERROR(VLOOKUP(E152,APOIO_TIPOSCURSOS!A:B,2,0),"")</f>
        <v/>
      </c>
      <c r="W152" s="14" t="str">
        <f t="shared" si="10"/>
        <v/>
      </c>
      <c r="X152" s="14" t="str">
        <f t="shared" si="11"/>
        <v/>
      </c>
    </row>
    <row r="153" spans="20:24" x14ac:dyDescent="0.3">
      <c r="T153" s="14" t="str">
        <f>IFERROR(VLOOKUP(E153,APOIO_TIPOSCURSOS!A:D,3,0),"")</f>
        <v/>
      </c>
      <c r="U153" s="14" t="str">
        <f t="shared" si="9"/>
        <v/>
      </c>
      <c r="V153" s="14" t="str">
        <f>IFERROR(VLOOKUP(E153,APOIO_TIPOSCURSOS!A:B,2,0),"")</f>
        <v/>
      </c>
      <c r="W153" s="14" t="str">
        <f t="shared" si="10"/>
        <v/>
      </c>
      <c r="X153" s="14" t="str">
        <f t="shared" si="11"/>
        <v/>
      </c>
    </row>
    <row r="154" spans="20:24" x14ac:dyDescent="0.3">
      <c r="T154" s="14" t="str">
        <f>IFERROR(VLOOKUP(E154,APOIO_TIPOSCURSOS!A:D,3,0),"")</f>
        <v/>
      </c>
      <c r="U154" s="14" t="str">
        <f t="shared" si="9"/>
        <v/>
      </c>
      <c r="V154" s="14" t="str">
        <f>IFERROR(VLOOKUP(E154,APOIO_TIPOSCURSOS!A:B,2,0),"")</f>
        <v/>
      </c>
      <c r="W154" s="14" t="str">
        <f t="shared" si="10"/>
        <v/>
      </c>
      <c r="X154" s="14" t="str">
        <f t="shared" si="11"/>
        <v/>
      </c>
    </row>
    <row r="155" spans="20:24" x14ac:dyDescent="0.3">
      <c r="T155" s="14" t="str">
        <f>IFERROR(VLOOKUP(E155,APOIO_TIPOSCURSOS!A:D,3,0),"")</f>
        <v/>
      </c>
      <c r="U155" s="14" t="str">
        <f t="shared" si="9"/>
        <v/>
      </c>
      <c r="V155" s="14" t="str">
        <f>IFERROR(VLOOKUP(E155,APOIO_TIPOSCURSOS!A:B,2,0),"")</f>
        <v/>
      </c>
      <c r="W155" s="14" t="str">
        <f t="shared" si="10"/>
        <v/>
      </c>
      <c r="X155" s="14" t="str">
        <f t="shared" si="11"/>
        <v/>
      </c>
    </row>
    <row r="156" spans="20:24" x14ac:dyDescent="0.3">
      <c r="T156" s="14" t="str">
        <f>IFERROR(VLOOKUP(E156,APOIO_TIPOSCURSOS!A:D,3,0),"")</f>
        <v/>
      </c>
      <c r="U156" s="14" t="str">
        <f t="shared" si="9"/>
        <v/>
      </c>
      <c r="V156" s="14" t="str">
        <f>IFERROR(VLOOKUP(E156,APOIO_TIPOSCURSOS!A:B,2,0),"")</f>
        <v/>
      </c>
      <c r="W156" s="14" t="str">
        <f t="shared" si="10"/>
        <v/>
      </c>
      <c r="X156" s="14" t="str">
        <f t="shared" si="11"/>
        <v/>
      </c>
    </row>
    <row r="157" spans="20:24" x14ac:dyDescent="0.3">
      <c r="T157" s="14" t="str">
        <f>IFERROR(VLOOKUP(E157,APOIO_TIPOSCURSOS!A:D,3,0),"")</f>
        <v/>
      </c>
      <c r="U157" s="14" t="str">
        <f t="shared" si="9"/>
        <v/>
      </c>
      <c r="V157" s="14" t="str">
        <f>IFERROR(VLOOKUP(E157,APOIO_TIPOSCURSOS!A:B,2,0),"")</f>
        <v/>
      </c>
      <c r="W157" s="14" t="str">
        <f t="shared" si="10"/>
        <v/>
      </c>
      <c r="X157" s="14" t="str">
        <f t="shared" si="11"/>
        <v/>
      </c>
    </row>
    <row r="158" spans="20:24" x14ac:dyDescent="0.3">
      <c r="T158" s="14" t="str">
        <f>IFERROR(VLOOKUP(E158,APOIO_TIPOSCURSOS!A:D,3,0),"")</f>
        <v/>
      </c>
      <c r="U158" s="14" t="str">
        <f t="shared" si="9"/>
        <v/>
      </c>
      <c r="V158" s="14" t="str">
        <f>IFERROR(VLOOKUP(E158,APOIO_TIPOSCURSOS!A:B,2,0),"")</f>
        <v/>
      </c>
      <c r="W158" s="14" t="str">
        <f t="shared" si="10"/>
        <v/>
      </c>
      <c r="X158" s="14" t="str">
        <f t="shared" si="11"/>
        <v/>
      </c>
    </row>
    <row r="159" spans="20:24" x14ac:dyDescent="0.3">
      <c r="T159" s="14" t="str">
        <f>IFERROR(VLOOKUP(E159,APOIO_TIPOSCURSOS!A:D,3,0),"")</f>
        <v/>
      </c>
      <c r="U159" s="14" t="str">
        <f t="shared" si="9"/>
        <v/>
      </c>
      <c r="V159" s="14" t="str">
        <f>IFERROR(VLOOKUP(E159,APOIO_TIPOSCURSOS!A:B,2,0),"")</f>
        <v/>
      </c>
      <c r="W159" s="14" t="str">
        <f t="shared" si="10"/>
        <v/>
      </c>
      <c r="X159" s="14" t="str">
        <f t="shared" si="11"/>
        <v/>
      </c>
    </row>
    <row r="160" spans="20:24" x14ac:dyDescent="0.3">
      <c r="T160" s="14" t="str">
        <f>IFERROR(VLOOKUP(E160,APOIO_TIPOSCURSOS!A:D,3,0),"")</f>
        <v/>
      </c>
      <c r="U160" s="14" t="str">
        <f t="shared" si="9"/>
        <v/>
      </c>
      <c r="V160" s="14" t="str">
        <f>IFERROR(VLOOKUP(E160,APOIO_TIPOSCURSOS!A:B,2,0),"")</f>
        <v/>
      </c>
      <c r="W160" s="14" t="str">
        <f t="shared" si="10"/>
        <v/>
      </c>
      <c r="X160" s="14" t="str">
        <f t="shared" si="11"/>
        <v/>
      </c>
    </row>
    <row r="161" spans="20:24" x14ac:dyDescent="0.3">
      <c r="T161" s="14" t="str">
        <f>IFERROR(VLOOKUP(E161,APOIO_TIPOSCURSOS!A:D,3,0),"")</f>
        <v/>
      </c>
      <c r="U161" s="14" t="str">
        <f t="shared" si="9"/>
        <v/>
      </c>
      <c r="V161" s="14" t="str">
        <f>IFERROR(VLOOKUP(E161,APOIO_TIPOSCURSOS!A:B,2,0),"")</f>
        <v/>
      </c>
      <c r="W161" s="14" t="str">
        <f t="shared" si="10"/>
        <v/>
      </c>
      <c r="X161" s="14" t="str">
        <f t="shared" si="11"/>
        <v/>
      </c>
    </row>
    <row r="162" spans="20:24" x14ac:dyDescent="0.3">
      <c r="T162" s="14" t="str">
        <f>IFERROR(VLOOKUP(E162,APOIO_TIPOSCURSOS!A:D,3,0),"")</f>
        <v/>
      </c>
      <c r="U162" s="14" t="str">
        <f t="shared" si="9"/>
        <v/>
      </c>
      <c r="V162" s="14" t="str">
        <f>IFERROR(VLOOKUP(E162,APOIO_TIPOSCURSOS!A:B,2,0),"")</f>
        <v/>
      </c>
      <c r="W162" s="14" t="str">
        <f t="shared" si="10"/>
        <v/>
      </c>
      <c r="X162" s="14" t="str">
        <f t="shared" si="11"/>
        <v/>
      </c>
    </row>
    <row r="163" spans="20:24" x14ac:dyDescent="0.3">
      <c r="T163" s="14" t="str">
        <f>IFERROR(VLOOKUP(E163,APOIO_TIPOSCURSOS!A:D,3,0),"")</f>
        <v/>
      </c>
      <c r="U163" s="14" t="str">
        <f t="shared" si="9"/>
        <v/>
      </c>
      <c r="V163" s="14" t="str">
        <f>IFERROR(VLOOKUP(E163,APOIO_TIPOSCURSOS!A:B,2,0),"")</f>
        <v/>
      </c>
      <c r="W163" s="14" t="str">
        <f t="shared" si="10"/>
        <v/>
      </c>
      <c r="X163" s="14" t="str">
        <f t="shared" si="11"/>
        <v/>
      </c>
    </row>
    <row r="164" spans="20:24" x14ac:dyDescent="0.3">
      <c r="T164" s="14" t="str">
        <f>IFERROR(VLOOKUP(E164,APOIO_TIPOSCURSOS!A:D,3,0),"")</f>
        <v/>
      </c>
      <c r="U164" s="14" t="str">
        <f t="shared" si="9"/>
        <v/>
      </c>
      <c r="V164" s="14" t="str">
        <f>IFERROR(VLOOKUP(E164,APOIO_TIPOSCURSOS!A:B,2,0),"")</f>
        <v/>
      </c>
      <c r="W164" s="14" t="str">
        <f t="shared" si="10"/>
        <v/>
      </c>
      <c r="X164" s="14" t="str">
        <f t="shared" si="11"/>
        <v/>
      </c>
    </row>
    <row r="165" spans="20:24" x14ac:dyDescent="0.3">
      <c r="T165" s="14" t="str">
        <f>IFERROR(VLOOKUP(E165,APOIO_TIPOSCURSOS!A:D,3,0),"")</f>
        <v/>
      </c>
      <c r="U165" s="14" t="str">
        <f t="shared" si="9"/>
        <v/>
      </c>
      <c r="V165" s="14" t="str">
        <f>IFERROR(VLOOKUP(E165,APOIO_TIPOSCURSOS!A:B,2,0),"")</f>
        <v/>
      </c>
      <c r="W165" s="14" t="str">
        <f t="shared" si="10"/>
        <v/>
      </c>
      <c r="X165" s="14" t="str">
        <f t="shared" si="11"/>
        <v/>
      </c>
    </row>
    <row r="166" spans="20:24" x14ac:dyDescent="0.3">
      <c r="T166" s="14" t="str">
        <f>IFERROR(VLOOKUP(E166,APOIO_TIPOSCURSOS!A:D,3,0),"")</f>
        <v/>
      </c>
      <c r="U166" s="14" t="str">
        <f t="shared" si="9"/>
        <v/>
      </c>
      <c r="V166" s="14" t="str">
        <f>IFERROR(VLOOKUP(E166,APOIO_TIPOSCURSOS!A:B,2,0),"")</f>
        <v/>
      </c>
      <c r="W166" s="14" t="str">
        <f t="shared" si="10"/>
        <v/>
      </c>
      <c r="X166" s="14" t="str">
        <f t="shared" si="11"/>
        <v/>
      </c>
    </row>
    <row r="167" spans="20:24" x14ac:dyDescent="0.3">
      <c r="T167" s="14" t="str">
        <f>IFERROR(VLOOKUP(E167,APOIO_TIPOSCURSOS!A:D,3,0),"")</f>
        <v/>
      </c>
      <c r="U167" s="14" t="str">
        <f t="shared" si="9"/>
        <v/>
      </c>
      <c r="V167" s="14" t="str">
        <f>IFERROR(VLOOKUP(E167,APOIO_TIPOSCURSOS!A:B,2,0),"")</f>
        <v/>
      </c>
      <c r="W167" s="14" t="str">
        <f t="shared" si="10"/>
        <v/>
      </c>
      <c r="X167" s="14" t="str">
        <f t="shared" si="11"/>
        <v/>
      </c>
    </row>
    <row r="168" spans="20:24" x14ac:dyDescent="0.3">
      <c r="T168" s="14" t="str">
        <f>IFERROR(VLOOKUP(E168,APOIO_TIPOSCURSOS!A:D,3,0),"")</f>
        <v/>
      </c>
      <c r="U168" s="14" t="str">
        <f t="shared" si="9"/>
        <v/>
      </c>
      <c r="V168" s="14" t="str">
        <f>IFERROR(VLOOKUP(E168,APOIO_TIPOSCURSOS!A:B,2,0),"")</f>
        <v/>
      </c>
      <c r="W168" s="14" t="str">
        <f t="shared" si="10"/>
        <v/>
      </c>
      <c r="X168" s="14" t="str">
        <f t="shared" si="11"/>
        <v/>
      </c>
    </row>
    <row r="169" spans="20:24" x14ac:dyDescent="0.3">
      <c r="T169" s="14" t="str">
        <f>IFERROR(VLOOKUP(E169,APOIO_TIPOSCURSOS!A:D,3,0),"")</f>
        <v/>
      </c>
      <c r="U169" s="14" t="str">
        <f t="shared" si="9"/>
        <v/>
      </c>
      <c r="V169" s="14" t="str">
        <f>IFERROR(VLOOKUP(E169,APOIO_TIPOSCURSOS!A:B,2,0),"")</f>
        <v/>
      </c>
      <c r="W169" s="14" t="str">
        <f t="shared" si="10"/>
        <v/>
      </c>
      <c r="X169" s="14" t="str">
        <f t="shared" si="11"/>
        <v/>
      </c>
    </row>
    <row r="170" spans="20:24" x14ac:dyDescent="0.3">
      <c r="T170" s="14" t="str">
        <f>IFERROR(VLOOKUP(E170,APOIO_TIPOSCURSOS!A:D,3,0),"")</f>
        <v/>
      </c>
      <c r="U170" s="14" t="str">
        <f t="shared" si="9"/>
        <v/>
      </c>
      <c r="V170" s="14" t="str">
        <f>IFERROR(VLOOKUP(E170,APOIO_TIPOSCURSOS!A:B,2,0),"")</f>
        <v/>
      </c>
      <c r="W170" s="14" t="str">
        <f t="shared" si="10"/>
        <v/>
      </c>
      <c r="X170" s="14" t="str">
        <f t="shared" si="11"/>
        <v/>
      </c>
    </row>
    <row r="171" spans="20:24" x14ac:dyDescent="0.3">
      <c r="T171" s="14" t="str">
        <f>IFERROR(VLOOKUP(E171,APOIO_TIPOSCURSOS!A:D,3,0),"")</f>
        <v/>
      </c>
      <c r="U171" s="14" t="str">
        <f t="shared" si="9"/>
        <v/>
      </c>
      <c r="V171" s="14" t="str">
        <f>IFERROR(VLOOKUP(E171,APOIO_TIPOSCURSOS!A:B,2,0),"")</f>
        <v/>
      </c>
      <c r="W171" s="14" t="str">
        <f t="shared" si="10"/>
        <v/>
      </c>
      <c r="X171" s="14" t="str">
        <f t="shared" si="11"/>
        <v/>
      </c>
    </row>
    <row r="172" spans="20:24" x14ac:dyDescent="0.3">
      <c r="T172" s="14" t="str">
        <f>IFERROR(VLOOKUP(E172,APOIO_TIPOSCURSOS!A:D,3,0),"")</f>
        <v/>
      </c>
      <c r="U172" s="14" t="str">
        <f t="shared" si="9"/>
        <v/>
      </c>
      <c r="V172" s="14" t="str">
        <f>IFERROR(VLOOKUP(E172,APOIO_TIPOSCURSOS!A:B,2,0),"")</f>
        <v/>
      </c>
      <c r="W172" s="14" t="str">
        <f t="shared" si="10"/>
        <v/>
      </c>
      <c r="X172" s="14" t="str">
        <f t="shared" si="11"/>
        <v/>
      </c>
    </row>
    <row r="173" spans="20:24" x14ac:dyDescent="0.3">
      <c r="T173" s="14" t="str">
        <f>IFERROR(VLOOKUP(E173,APOIO_TIPOSCURSOS!A:D,3,0),"")</f>
        <v/>
      </c>
      <c r="U173" s="14" t="str">
        <f t="shared" si="9"/>
        <v/>
      </c>
      <c r="V173" s="14" t="str">
        <f>IFERROR(VLOOKUP(E173,APOIO_TIPOSCURSOS!A:B,2,0),"")</f>
        <v/>
      </c>
      <c r="W173" s="14" t="str">
        <f t="shared" si="10"/>
        <v/>
      </c>
      <c r="X173" s="14" t="str">
        <f t="shared" si="11"/>
        <v/>
      </c>
    </row>
    <row r="174" spans="20:24" x14ac:dyDescent="0.3">
      <c r="T174" s="14" t="str">
        <f>IFERROR(VLOOKUP(E174,APOIO_TIPOSCURSOS!A:D,3,0),"")</f>
        <v/>
      </c>
      <c r="U174" s="14" t="str">
        <f t="shared" si="9"/>
        <v/>
      </c>
      <c r="V174" s="14" t="str">
        <f>IFERROR(VLOOKUP(E174,APOIO_TIPOSCURSOS!A:B,2,0),"")</f>
        <v/>
      </c>
      <c r="W174" s="14" t="str">
        <f t="shared" si="10"/>
        <v/>
      </c>
      <c r="X174" s="14" t="str">
        <f t="shared" si="11"/>
        <v/>
      </c>
    </row>
    <row r="175" spans="20:24" x14ac:dyDescent="0.3">
      <c r="T175" s="14" t="str">
        <f>IFERROR(VLOOKUP(E175,APOIO_TIPOSCURSOS!A:D,3,0),"")</f>
        <v/>
      </c>
      <c r="U175" s="14" t="str">
        <f t="shared" si="9"/>
        <v/>
      </c>
      <c r="V175" s="14" t="str">
        <f>IFERROR(VLOOKUP(E175,APOIO_TIPOSCURSOS!A:B,2,0),"")</f>
        <v/>
      </c>
      <c r="W175" s="14" t="str">
        <f t="shared" si="10"/>
        <v/>
      </c>
      <c r="X175" s="14" t="str">
        <f t="shared" si="11"/>
        <v/>
      </c>
    </row>
    <row r="176" spans="20:24" x14ac:dyDescent="0.3">
      <c r="T176" s="14" t="str">
        <f>IFERROR(VLOOKUP(E176,APOIO_TIPOSCURSOS!A:D,3,0),"")</f>
        <v/>
      </c>
      <c r="U176" s="14" t="str">
        <f t="shared" si="9"/>
        <v/>
      </c>
      <c r="V176" s="14" t="str">
        <f>IFERROR(VLOOKUP(E176,APOIO_TIPOSCURSOS!A:B,2,0),"")</f>
        <v/>
      </c>
      <c r="W176" s="14" t="str">
        <f t="shared" si="10"/>
        <v/>
      </c>
      <c r="X176" s="14" t="str">
        <f t="shared" si="11"/>
        <v/>
      </c>
    </row>
    <row r="177" spans="20:24" x14ac:dyDescent="0.3">
      <c r="T177" s="14" t="str">
        <f>IFERROR(VLOOKUP(E177,APOIO_TIPOSCURSOS!A:D,3,0),"")</f>
        <v/>
      </c>
      <c r="U177" s="14" t="str">
        <f t="shared" si="9"/>
        <v/>
      </c>
      <c r="V177" s="14" t="str">
        <f>IFERROR(VLOOKUP(E177,APOIO_TIPOSCURSOS!A:B,2,0),"")</f>
        <v/>
      </c>
      <c r="W177" s="14" t="str">
        <f t="shared" si="10"/>
        <v/>
      </c>
      <c r="X177" s="14" t="str">
        <f t="shared" si="11"/>
        <v/>
      </c>
    </row>
    <row r="178" spans="20:24" x14ac:dyDescent="0.3">
      <c r="T178" s="14" t="str">
        <f>IFERROR(VLOOKUP(E178,APOIO_TIPOSCURSOS!A:D,3,0),"")</f>
        <v/>
      </c>
      <c r="U178" s="14" t="str">
        <f t="shared" si="9"/>
        <v/>
      </c>
      <c r="V178" s="14" t="str">
        <f>IFERROR(VLOOKUP(E178,APOIO_TIPOSCURSOS!A:B,2,0),"")</f>
        <v/>
      </c>
      <c r="W178" s="14" t="str">
        <f t="shared" si="10"/>
        <v/>
      </c>
      <c r="X178" s="14" t="str">
        <f t="shared" si="11"/>
        <v/>
      </c>
    </row>
    <row r="179" spans="20:24" x14ac:dyDescent="0.3">
      <c r="T179" s="14" t="str">
        <f>IFERROR(VLOOKUP(E179,APOIO_TIPOSCURSOS!A:D,3,0),"")</f>
        <v/>
      </c>
      <c r="U179" s="14" t="str">
        <f t="shared" si="9"/>
        <v/>
      </c>
      <c r="V179" s="14" t="str">
        <f>IFERROR(VLOOKUP(E179,APOIO_TIPOSCURSOS!A:B,2,0),"")</f>
        <v/>
      </c>
      <c r="W179" s="14" t="str">
        <f t="shared" si="10"/>
        <v/>
      </c>
      <c r="X179" s="14" t="str">
        <f t="shared" si="11"/>
        <v/>
      </c>
    </row>
    <row r="180" spans="20:24" x14ac:dyDescent="0.3">
      <c r="T180" s="14" t="str">
        <f>IFERROR(VLOOKUP(E180,APOIO_TIPOSCURSOS!A:D,3,0),"")</f>
        <v/>
      </c>
      <c r="U180" s="14" t="str">
        <f t="shared" si="9"/>
        <v/>
      </c>
      <c r="V180" s="14" t="str">
        <f>IFERROR(VLOOKUP(E180,APOIO_TIPOSCURSOS!A:B,2,0),"")</f>
        <v/>
      </c>
      <c r="W180" s="14" t="str">
        <f t="shared" si="10"/>
        <v/>
      </c>
      <c r="X180" s="14" t="str">
        <f t="shared" si="11"/>
        <v/>
      </c>
    </row>
    <row r="181" spans="20:24" x14ac:dyDescent="0.3">
      <c r="T181" s="14" t="str">
        <f>IFERROR(VLOOKUP(E181,APOIO_TIPOSCURSOS!A:D,3,0),"")</f>
        <v/>
      </c>
      <c r="U181" s="14" t="str">
        <f t="shared" si="9"/>
        <v/>
      </c>
      <c r="V181" s="14" t="str">
        <f>IFERROR(VLOOKUP(E181,APOIO_TIPOSCURSOS!A:B,2,0),"")</f>
        <v/>
      </c>
      <c r="W181" s="14" t="str">
        <f t="shared" si="10"/>
        <v/>
      </c>
      <c r="X181" s="14" t="str">
        <f t="shared" si="11"/>
        <v/>
      </c>
    </row>
    <row r="182" spans="20:24" x14ac:dyDescent="0.3">
      <c r="T182" s="14" t="str">
        <f>IFERROR(VLOOKUP(E182,APOIO_TIPOSCURSOS!A:D,3,0),"")</f>
        <v/>
      </c>
      <c r="U182" s="14" t="str">
        <f t="shared" si="9"/>
        <v/>
      </c>
      <c r="V182" s="14" t="str">
        <f>IFERROR(VLOOKUP(E182,APOIO_TIPOSCURSOS!A:B,2,0),"")</f>
        <v/>
      </c>
      <c r="W182" s="14" t="str">
        <f t="shared" si="10"/>
        <v/>
      </c>
      <c r="X182" s="14" t="str">
        <f t="shared" si="11"/>
        <v/>
      </c>
    </row>
    <row r="183" spans="20:24" x14ac:dyDescent="0.3">
      <c r="T183" s="14" t="str">
        <f>IFERROR(VLOOKUP(E183,APOIO_TIPOSCURSOS!A:D,3,0),"")</f>
        <v/>
      </c>
      <c r="U183" s="14" t="str">
        <f t="shared" si="9"/>
        <v/>
      </c>
      <c r="V183" s="14" t="str">
        <f>IFERROR(VLOOKUP(E183,APOIO_TIPOSCURSOS!A:B,2,0),"")</f>
        <v/>
      </c>
      <c r="W183" s="14" t="str">
        <f t="shared" si="10"/>
        <v/>
      </c>
      <c r="X183" s="14" t="str">
        <f t="shared" si="11"/>
        <v/>
      </c>
    </row>
    <row r="184" spans="20:24" x14ac:dyDescent="0.3">
      <c r="T184" s="14" t="str">
        <f>IFERROR(VLOOKUP(E184,APOIO_TIPOSCURSOS!A:D,3,0),"")</f>
        <v/>
      </c>
      <c r="U184" s="14" t="str">
        <f t="shared" si="9"/>
        <v/>
      </c>
      <c r="V184" s="14" t="str">
        <f>IFERROR(VLOOKUP(E184,APOIO_TIPOSCURSOS!A:B,2,0),"")</f>
        <v/>
      </c>
      <c r="W184" s="14" t="str">
        <f t="shared" si="10"/>
        <v/>
      </c>
      <c r="X184" s="14" t="str">
        <f t="shared" si="11"/>
        <v/>
      </c>
    </row>
    <row r="185" spans="20:24" x14ac:dyDescent="0.3">
      <c r="T185" s="14" t="str">
        <f>IFERROR(VLOOKUP(E185,APOIO_TIPOSCURSOS!A:D,3,0),"")</f>
        <v/>
      </c>
      <c r="U185" s="14" t="str">
        <f t="shared" si="9"/>
        <v/>
      </c>
      <c r="V185" s="14" t="str">
        <f>IFERROR(VLOOKUP(E185,APOIO_TIPOSCURSOS!A:B,2,0),"")</f>
        <v/>
      </c>
      <c r="W185" s="14" t="str">
        <f t="shared" si="10"/>
        <v/>
      </c>
      <c r="X185" s="14" t="str">
        <f t="shared" si="11"/>
        <v/>
      </c>
    </row>
    <row r="186" spans="20:24" x14ac:dyDescent="0.3">
      <c r="T186" s="14" t="str">
        <f>IFERROR(VLOOKUP(E186,APOIO_TIPOSCURSOS!A:D,3,0),"")</f>
        <v/>
      </c>
      <c r="U186" s="14" t="str">
        <f t="shared" si="9"/>
        <v/>
      </c>
      <c r="V186" s="14" t="str">
        <f>IFERROR(VLOOKUP(E186,APOIO_TIPOSCURSOS!A:B,2,0),"")</f>
        <v/>
      </c>
      <c r="W186" s="14" t="str">
        <f t="shared" si="10"/>
        <v/>
      </c>
      <c r="X186" s="14" t="str">
        <f t="shared" si="11"/>
        <v/>
      </c>
    </row>
    <row r="187" spans="20:24" x14ac:dyDescent="0.3">
      <c r="T187" s="14" t="str">
        <f>IFERROR(VLOOKUP(E187,APOIO_TIPOSCURSOS!A:D,3,0),"")</f>
        <v/>
      </c>
      <c r="U187" s="14" t="str">
        <f t="shared" si="9"/>
        <v/>
      </c>
      <c r="V187" s="14" t="str">
        <f>IFERROR(VLOOKUP(E187,APOIO_TIPOSCURSOS!A:B,2,0),"")</f>
        <v/>
      </c>
      <c r="W187" s="14" t="str">
        <f t="shared" si="10"/>
        <v/>
      </c>
      <c r="X187" s="14" t="str">
        <f t="shared" si="11"/>
        <v/>
      </c>
    </row>
    <row r="188" spans="20:24" x14ac:dyDescent="0.3">
      <c r="T188" s="14" t="str">
        <f>IFERROR(VLOOKUP(E188,APOIO_TIPOSCURSOS!A:D,3,0),"")</f>
        <v/>
      </c>
      <c r="U188" s="14" t="str">
        <f t="shared" si="9"/>
        <v/>
      </c>
      <c r="V188" s="14" t="str">
        <f>IFERROR(VLOOKUP(E188,APOIO_TIPOSCURSOS!A:B,2,0),"")</f>
        <v/>
      </c>
      <c r="W188" s="14" t="str">
        <f t="shared" si="10"/>
        <v/>
      </c>
      <c r="X188" s="14" t="str">
        <f t="shared" si="11"/>
        <v/>
      </c>
    </row>
    <row r="189" spans="20:24" x14ac:dyDescent="0.3">
      <c r="T189" s="14" t="str">
        <f>IFERROR(VLOOKUP(E189,APOIO_TIPOSCURSOS!A:D,3,0),"")</f>
        <v/>
      </c>
      <c r="U189" s="14" t="str">
        <f t="shared" si="9"/>
        <v/>
      </c>
      <c r="V189" s="14" t="str">
        <f>IFERROR(VLOOKUP(E189,APOIO_TIPOSCURSOS!A:B,2,0),"")</f>
        <v/>
      </c>
      <c r="W189" s="14" t="str">
        <f t="shared" si="10"/>
        <v/>
      </c>
      <c r="X189" s="14" t="str">
        <f t="shared" si="11"/>
        <v/>
      </c>
    </row>
    <row r="190" spans="20:24" x14ac:dyDescent="0.3">
      <c r="T190" s="14" t="str">
        <f>IFERROR(VLOOKUP(E190,APOIO_TIPOSCURSOS!A:D,3,0),"")</f>
        <v/>
      </c>
      <c r="U190" s="14" t="str">
        <f t="shared" si="9"/>
        <v/>
      </c>
      <c r="V190" s="14" t="str">
        <f>IFERROR(VLOOKUP(E190,APOIO_TIPOSCURSOS!A:B,2,0),"")</f>
        <v/>
      </c>
      <c r="W190" s="14" t="str">
        <f t="shared" si="10"/>
        <v/>
      </c>
      <c r="X190" s="14" t="str">
        <f t="shared" si="11"/>
        <v/>
      </c>
    </row>
    <row r="191" spans="20:24" x14ac:dyDescent="0.3">
      <c r="T191" s="14" t="str">
        <f>IFERROR(VLOOKUP(E191,APOIO_TIPOSCURSOS!A:D,3,0),"")</f>
        <v/>
      </c>
      <c r="U191" s="14" t="str">
        <f t="shared" si="9"/>
        <v/>
      </c>
      <c r="V191" s="14" t="str">
        <f>IFERROR(VLOOKUP(E191,APOIO_TIPOSCURSOS!A:B,2,0),"")</f>
        <v/>
      </c>
      <c r="W191" s="14" t="str">
        <f t="shared" si="10"/>
        <v/>
      </c>
      <c r="X191" s="14" t="str">
        <f t="shared" si="11"/>
        <v/>
      </c>
    </row>
    <row r="192" spans="20:24" x14ac:dyDescent="0.3">
      <c r="T192" s="14" t="str">
        <f>IFERROR(VLOOKUP(E192,APOIO_TIPOSCURSOS!A:D,3,0),"")</f>
        <v/>
      </c>
      <c r="U192" s="14" t="str">
        <f t="shared" si="9"/>
        <v/>
      </c>
      <c r="V192" s="14" t="str">
        <f>IFERROR(VLOOKUP(E192,APOIO_TIPOSCURSOS!A:B,2,0),"")</f>
        <v/>
      </c>
      <c r="W192" s="14" t="str">
        <f t="shared" si="10"/>
        <v/>
      </c>
      <c r="X192" s="14" t="str">
        <f t="shared" si="11"/>
        <v/>
      </c>
    </row>
    <row r="193" spans="20:24" x14ac:dyDescent="0.3">
      <c r="T193" s="14" t="str">
        <f>IFERROR(VLOOKUP(E193,APOIO_TIPOSCURSOS!A:D,3,0),"")</f>
        <v/>
      </c>
      <c r="U193" s="14" t="str">
        <f t="shared" si="9"/>
        <v/>
      </c>
      <c r="V193" s="14" t="str">
        <f>IFERROR(VLOOKUP(E193,APOIO_TIPOSCURSOS!A:B,2,0),"")</f>
        <v/>
      </c>
      <c r="W193" s="14" t="str">
        <f t="shared" si="10"/>
        <v/>
      </c>
      <c r="X193" s="14" t="str">
        <f t="shared" si="11"/>
        <v/>
      </c>
    </row>
    <row r="194" spans="20:24" x14ac:dyDescent="0.3">
      <c r="T194" s="14" t="str">
        <f>IFERROR(VLOOKUP(E194,APOIO_TIPOSCURSOS!A:D,3,0),"")</f>
        <v/>
      </c>
      <c r="U194" s="14" t="str">
        <f t="shared" si="9"/>
        <v/>
      </c>
      <c r="V194" s="14" t="str">
        <f>IFERROR(VLOOKUP(E194,APOIO_TIPOSCURSOS!A:B,2,0),"")</f>
        <v/>
      </c>
      <c r="W194" s="14" t="str">
        <f t="shared" si="10"/>
        <v/>
      </c>
      <c r="X194" s="14" t="str">
        <f t="shared" si="11"/>
        <v/>
      </c>
    </row>
    <row r="195" spans="20:24" x14ac:dyDescent="0.3">
      <c r="T195" s="14" t="str">
        <f>IFERROR(VLOOKUP(E195,APOIO_TIPOSCURSOS!A:D,3,0),"")</f>
        <v/>
      </c>
      <c r="U195" s="14" t="str">
        <f t="shared" si="9"/>
        <v/>
      </c>
      <c r="V195" s="14" t="str">
        <f>IFERROR(VLOOKUP(E195,APOIO_TIPOSCURSOS!A:B,2,0),"")</f>
        <v/>
      </c>
      <c r="W195" s="14" t="str">
        <f t="shared" si="10"/>
        <v/>
      </c>
      <c r="X195" s="14" t="str">
        <f t="shared" si="11"/>
        <v/>
      </c>
    </row>
    <row r="196" spans="20:24" x14ac:dyDescent="0.3">
      <c r="T196" s="14" t="str">
        <f>IFERROR(VLOOKUP(E196,APOIO_TIPOSCURSOS!A:D,3,0),"")</f>
        <v/>
      </c>
      <c r="U196" s="14" t="str">
        <f t="shared" si="9"/>
        <v/>
      </c>
      <c r="V196" s="14" t="str">
        <f>IFERROR(VLOOKUP(E196,APOIO_TIPOSCURSOS!A:B,2,0),"")</f>
        <v/>
      </c>
      <c r="W196" s="14" t="str">
        <f t="shared" si="10"/>
        <v/>
      </c>
      <c r="X196" s="14" t="str">
        <f t="shared" si="11"/>
        <v/>
      </c>
    </row>
    <row r="197" spans="20:24" x14ac:dyDescent="0.3">
      <c r="T197" s="14" t="str">
        <f>IFERROR(VLOOKUP(E197,APOIO_TIPOSCURSOS!A:D,3,0),"")</f>
        <v/>
      </c>
      <c r="U197" s="14" t="str">
        <f t="shared" si="9"/>
        <v/>
      </c>
      <c r="V197" s="14" t="str">
        <f>IFERROR(VLOOKUP(E197,APOIO_TIPOSCURSOS!A:B,2,0),"")</f>
        <v/>
      </c>
      <c r="W197" s="14" t="str">
        <f t="shared" si="10"/>
        <v/>
      </c>
      <c r="X197" s="14" t="str">
        <f t="shared" si="11"/>
        <v/>
      </c>
    </row>
    <row r="198" spans="20:24" x14ac:dyDescent="0.3">
      <c r="T198" s="14" t="str">
        <f>IFERROR(VLOOKUP(E198,APOIO_TIPOSCURSOS!A:D,3,0),"")</f>
        <v/>
      </c>
      <c r="U198" s="14" t="str">
        <f t="shared" si="9"/>
        <v/>
      </c>
      <c r="V198" s="14" t="str">
        <f>IFERROR(VLOOKUP(E198,APOIO_TIPOSCURSOS!A:B,2,0),"")</f>
        <v/>
      </c>
      <c r="W198" s="14" t="str">
        <f t="shared" si="10"/>
        <v/>
      </c>
      <c r="X198" s="14" t="str">
        <f t="shared" si="11"/>
        <v/>
      </c>
    </row>
    <row r="199" spans="20:24" x14ac:dyDescent="0.3">
      <c r="T199" s="14" t="str">
        <f>IFERROR(VLOOKUP(E199,APOIO_TIPOSCURSOS!A:D,3,0),"")</f>
        <v/>
      </c>
      <c r="U199" s="14" t="str">
        <f t="shared" si="9"/>
        <v/>
      </c>
      <c r="V199" s="14" t="str">
        <f>IFERROR(VLOOKUP(E199,APOIO_TIPOSCURSOS!A:B,2,0),"")</f>
        <v/>
      </c>
      <c r="W199" s="14" t="str">
        <f t="shared" si="10"/>
        <v/>
      </c>
      <c r="X199" s="14" t="str">
        <f t="shared" si="11"/>
        <v/>
      </c>
    </row>
    <row r="200" spans="20:24" x14ac:dyDescent="0.3">
      <c r="T200" s="14" t="str">
        <f>IFERROR(VLOOKUP(E200,APOIO_TIPOSCURSOS!A:D,3,0),"")</f>
        <v/>
      </c>
      <c r="U200" s="14" t="str">
        <f t="shared" si="9"/>
        <v/>
      </c>
      <c r="V200" s="14" t="str">
        <f>IFERROR(VLOOKUP(E200,APOIO_TIPOSCURSOS!A:B,2,0),"")</f>
        <v/>
      </c>
      <c r="W200" s="14" t="str">
        <f t="shared" si="10"/>
        <v/>
      </c>
      <c r="X200" s="14" t="str">
        <f t="shared" si="11"/>
        <v/>
      </c>
    </row>
    <row r="201" spans="20:24" x14ac:dyDescent="0.3">
      <c r="T201" s="14" t="str">
        <f>IFERROR(VLOOKUP(E201,APOIO_TIPOSCURSOS!A:D,3,0),"")</f>
        <v/>
      </c>
      <c r="U201" s="14" t="str">
        <f t="shared" si="9"/>
        <v/>
      </c>
      <c r="V201" s="14" t="str">
        <f>IFERROR(VLOOKUP(E201,APOIO_TIPOSCURSOS!A:B,2,0),"")</f>
        <v/>
      </c>
      <c r="W201" s="14" t="str">
        <f t="shared" si="10"/>
        <v/>
      </c>
      <c r="X201" s="14" t="str">
        <f t="shared" si="11"/>
        <v/>
      </c>
    </row>
    <row r="202" spans="20:24" x14ac:dyDescent="0.3">
      <c r="T202" s="14" t="str">
        <f>IFERROR(VLOOKUP(E202,APOIO_TIPOSCURSOS!A:D,3,0),"")</f>
        <v/>
      </c>
      <c r="U202" s="14" t="str">
        <f t="shared" si="9"/>
        <v/>
      </c>
      <c r="V202" s="14" t="str">
        <f>IFERROR(VLOOKUP(E202,APOIO_TIPOSCURSOS!A:B,2,0),"")</f>
        <v/>
      </c>
      <c r="W202" s="14" t="str">
        <f t="shared" si="10"/>
        <v/>
      </c>
      <c r="X202" s="14" t="str">
        <f t="shared" si="11"/>
        <v/>
      </c>
    </row>
    <row r="203" spans="20:24" x14ac:dyDescent="0.3">
      <c r="T203" s="14" t="str">
        <f>IFERROR(VLOOKUP(E203,APOIO_TIPOSCURSOS!A:D,3,0),"")</f>
        <v/>
      </c>
      <c r="U203" s="14" t="str">
        <f t="shared" si="9"/>
        <v/>
      </c>
      <c r="V203" s="14" t="str">
        <f>IFERROR(VLOOKUP(E203,APOIO_TIPOSCURSOS!A:B,2,0),"")</f>
        <v/>
      </c>
      <c r="W203" s="14" t="str">
        <f t="shared" si="10"/>
        <v/>
      </c>
      <c r="X203" s="14" t="str">
        <f t="shared" si="11"/>
        <v/>
      </c>
    </row>
    <row r="204" spans="20:24" x14ac:dyDescent="0.3">
      <c r="T204" s="14" t="str">
        <f>IFERROR(VLOOKUP(E204,APOIO_TIPOSCURSOS!A:D,3,0),"")</f>
        <v/>
      </c>
      <c r="U204" s="14" t="str">
        <f t="shared" si="9"/>
        <v/>
      </c>
      <c r="V204" s="14" t="str">
        <f>IFERROR(VLOOKUP(E204,APOIO_TIPOSCURSOS!A:B,2,0),"")</f>
        <v/>
      </c>
      <c r="W204" s="14" t="str">
        <f t="shared" si="10"/>
        <v/>
      </c>
      <c r="X204" s="14" t="str">
        <f t="shared" si="11"/>
        <v/>
      </c>
    </row>
    <row r="205" spans="20:24" x14ac:dyDescent="0.3">
      <c r="T205" s="14" t="str">
        <f>IFERROR(VLOOKUP(E205,APOIO_TIPOSCURSOS!A:D,3,0),"")</f>
        <v/>
      </c>
      <c r="U205" s="14" t="str">
        <f t="shared" si="9"/>
        <v/>
      </c>
      <c r="V205" s="14" t="str">
        <f>IFERROR(VLOOKUP(E205,APOIO_TIPOSCURSOS!A:B,2,0),"")</f>
        <v/>
      </c>
      <c r="W205" s="14" t="str">
        <f t="shared" si="10"/>
        <v/>
      </c>
      <c r="X205" s="14" t="str">
        <f t="shared" si="11"/>
        <v/>
      </c>
    </row>
    <row r="206" spans="20:24" x14ac:dyDescent="0.3">
      <c r="T206" s="14" t="str">
        <f>IFERROR(VLOOKUP(E206,APOIO_TIPOSCURSOS!A:D,3,0),"")</f>
        <v/>
      </c>
      <c r="U206" s="14" t="str">
        <f t="shared" si="9"/>
        <v/>
      </c>
      <c r="V206" s="14" t="str">
        <f>IFERROR(VLOOKUP(E206,APOIO_TIPOSCURSOS!A:B,2,0),"")</f>
        <v/>
      </c>
      <c r="W206" s="14" t="str">
        <f t="shared" si="10"/>
        <v/>
      </c>
      <c r="X206" s="14" t="str">
        <f t="shared" si="11"/>
        <v/>
      </c>
    </row>
    <row r="207" spans="20:24" x14ac:dyDescent="0.3">
      <c r="T207" s="14" t="str">
        <f>IFERROR(VLOOKUP(E207,APOIO_TIPOSCURSOS!A:D,3,0),"")</f>
        <v/>
      </c>
      <c r="U207" s="14" t="str">
        <f t="shared" si="9"/>
        <v/>
      </c>
      <c r="V207" s="14" t="str">
        <f>IFERROR(VLOOKUP(E207,APOIO_TIPOSCURSOS!A:B,2,0),"")</f>
        <v/>
      </c>
      <c r="W207" s="14" t="str">
        <f t="shared" si="10"/>
        <v/>
      </c>
      <c r="X207" s="14" t="str">
        <f t="shared" si="11"/>
        <v/>
      </c>
    </row>
    <row r="208" spans="20:24" x14ac:dyDescent="0.3">
      <c r="T208" s="14" t="str">
        <f>IFERROR(VLOOKUP(E208,APOIO_TIPOSCURSOS!A:D,3,0),"")</f>
        <v/>
      </c>
      <c r="U208" s="14" t="str">
        <f t="shared" ref="U208:U271" si="12">IFERROR(S208*V208,"")</f>
        <v/>
      </c>
      <c r="V208" s="14" t="str">
        <f>IFERROR(VLOOKUP(E208,APOIO_TIPOSCURSOS!A:B,2,0),"")</f>
        <v/>
      </c>
      <c r="W208" s="14" t="str">
        <f t="shared" ref="W208:W271" si="13">IFERROR(((K208/I208)/L208)*(I208/2),"")</f>
        <v/>
      </c>
      <c r="X208" s="14" t="str">
        <f t="shared" ref="X208:X271" si="14">IFERROR(((M208/I208)/L208)*(I208/2),"")</f>
        <v/>
      </c>
    </row>
    <row r="209" spans="20:24" x14ac:dyDescent="0.3">
      <c r="T209" s="14" t="str">
        <f>IFERROR(VLOOKUP(E209,APOIO_TIPOSCURSOS!A:D,3,0),"")</f>
        <v/>
      </c>
      <c r="U209" s="14" t="str">
        <f t="shared" si="12"/>
        <v/>
      </c>
      <c r="V209" s="14" t="str">
        <f>IFERROR(VLOOKUP(E209,APOIO_TIPOSCURSOS!A:B,2,0),"")</f>
        <v/>
      </c>
      <c r="W209" s="14" t="str">
        <f t="shared" si="13"/>
        <v/>
      </c>
      <c r="X209" s="14" t="str">
        <f t="shared" si="14"/>
        <v/>
      </c>
    </row>
    <row r="210" spans="20:24" x14ac:dyDescent="0.3">
      <c r="T210" s="14" t="str">
        <f>IFERROR(VLOOKUP(E210,APOIO_TIPOSCURSOS!A:D,3,0),"")</f>
        <v/>
      </c>
      <c r="U210" s="14" t="str">
        <f t="shared" si="12"/>
        <v/>
      </c>
      <c r="V210" s="14" t="str">
        <f>IFERROR(VLOOKUP(E210,APOIO_TIPOSCURSOS!A:B,2,0),"")</f>
        <v/>
      </c>
      <c r="W210" s="14" t="str">
        <f t="shared" si="13"/>
        <v/>
      </c>
      <c r="X210" s="14" t="str">
        <f t="shared" si="14"/>
        <v/>
      </c>
    </row>
    <row r="211" spans="20:24" x14ac:dyDescent="0.3">
      <c r="T211" s="14" t="str">
        <f>IFERROR(VLOOKUP(E211,APOIO_TIPOSCURSOS!A:D,3,0),"")</f>
        <v/>
      </c>
      <c r="U211" s="14" t="str">
        <f t="shared" si="12"/>
        <v/>
      </c>
      <c r="V211" s="14" t="str">
        <f>IFERROR(VLOOKUP(E211,APOIO_TIPOSCURSOS!A:B,2,0),"")</f>
        <v/>
      </c>
      <c r="W211" s="14" t="str">
        <f t="shared" si="13"/>
        <v/>
      </c>
      <c r="X211" s="14" t="str">
        <f t="shared" si="14"/>
        <v/>
      </c>
    </row>
    <row r="212" spans="20:24" x14ac:dyDescent="0.3">
      <c r="T212" s="14" t="str">
        <f>IFERROR(VLOOKUP(E212,APOIO_TIPOSCURSOS!A:D,3,0),"")</f>
        <v/>
      </c>
      <c r="U212" s="14" t="str">
        <f t="shared" si="12"/>
        <v/>
      </c>
      <c r="V212" s="14" t="str">
        <f>IFERROR(VLOOKUP(E212,APOIO_TIPOSCURSOS!A:B,2,0),"")</f>
        <v/>
      </c>
      <c r="W212" s="14" t="str">
        <f t="shared" si="13"/>
        <v/>
      </c>
      <c r="X212" s="14" t="str">
        <f t="shared" si="14"/>
        <v/>
      </c>
    </row>
    <row r="213" spans="20:24" x14ac:dyDescent="0.3">
      <c r="T213" s="14" t="str">
        <f>IFERROR(VLOOKUP(E213,APOIO_TIPOSCURSOS!A:D,3,0),"")</f>
        <v/>
      </c>
      <c r="U213" s="14" t="str">
        <f t="shared" si="12"/>
        <v/>
      </c>
      <c r="V213" s="14" t="str">
        <f>IFERROR(VLOOKUP(E213,APOIO_TIPOSCURSOS!A:B,2,0),"")</f>
        <v/>
      </c>
      <c r="W213" s="14" t="str">
        <f t="shared" si="13"/>
        <v/>
      </c>
      <c r="X213" s="14" t="str">
        <f t="shared" si="14"/>
        <v/>
      </c>
    </row>
    <row r="214" spans="20:24" x14ac:dyDescent="0.3">
      <c r="T214" s="14" t="str">
        <f>IFERROR(VLOOKUP(E214,APOIO_TIPOSCURSOS!A:D,3,0),"")</f>
        <v/>
      </c>
      <c r="U214" s="14" t="str">
        <f t="shared" si="12"/>
        <v/>
      </c>
      <c r="V214" s="14" t="str">
        <f>IFERROR(VLOOKUP(E214,APOIO_TIPOSCURSOS!A:B,2,0),"")</f>
        <v/>
      </c>
      <c r="W214" s="14" t="str">
        <f t="shared" si="13"/>
        <v/>
      </c>
      <c r="X214" s="14" t="str">
        <f t="shared" si="14"/>
        <v/>
      </c>
    </row>
    <row r="215" spans="20:24" x14ac:dyDescent="0.3">
      <c r="T215" s="14" t="str">
        <f>IFERROR(VLOOKUP(E215,APOIO_TIPOSCURSOS!A:D,3,0),"")</f>
        <v/>
      </c>
      <c r="U215" s="14" t="str">
        <f t="shared" si="12"/>
        <v/>
      </c>
      <c r="V215" s="14" t="str">
        <f>IFERROR(VLOOKUP(E215,APOIO_TIPOSCURSOS!A:B,2,0),"")</f>
        <v/>
      </c>
      <c r="W215" s="14" t="str">
        <f t="shared" si="13"/>
        <v/>
      </c>
      <c r="X215" s="14" t="str">
        <f t="shared" si="14"/>
        <v/>
      </c>
    </row>
    <row r="216" spans="20:24" x14ac:dyDescent="0.3">
      <c r="T216" s="14" t="str">
        <f>IFERROR(VLOOKUP(E216,APOIO_TIPOSCURSOS!A:D,3,0),"")</f>
        <v/>
      </c>
      <c r="U216" s="14" t="str">
        <f t="shared" si="12"/>
        <v/>
      </c>
      <c r="V216" s="14" t="str">
        <f>IFERROR(VLOOKUP(E216,APOIO_TIPOSCURSOS!A:B,2,0),"")</f>
        <v/>
      </c>
      <c r="W216" s="14" t="str">
        <f t="shared" si="13"/>
        <v/>
      </c>
      <c r="X216" s="14" t="str">
        <f t="shared" si="14"/>
        <v/>
      </c>
    </row>
    <row r="217" spans="20:24" x14ac:dyDescent="0.3">
      <c r="T217" s="14" t="str">
        <f>IFERROR(VLOOKUP(E217,APOIO_TIPOSCURSOS!A:D,3,0),"")</f>
        <v/>
      </c>
      <c r="U217" s="14" t="str">
        <f t="shared" si="12"/>
        <v/>
      </c>
      <c r="V217" s="14" t="str">
        <f>IFERROR(VLOOKUP(E217,APOIO_TIPOSCURSOS!A:B,2,0),"")</f>
        <v/>
      </c>
      <c r="W217" s="14" t="str">
        <f t="shared" si="13"/>
        <v/>
      </c>
      <c r="X217" s="14" t="str">
        <f t="shared" si="14"/>
        <v/>
      </c>
    </row>
    <row r="218" spans="20:24" x14ac:dyDescent="0.3">
      <c r="T218" s="14" t="str">
        <f>IFERROR(VLOOKUP(E218,APOIO_TIPOSCURSOS!A:D,3,0),"")</f>
        <v/>
      </c>
      <c r="U218" s="14" t="str">
        <f t="shared" si="12"/>
        <v/>
      </c>
      <c r="V218" s="14" t="str">
        <f>IFERROR(VLOOKUP(E218,APOIO_TIPOSCURSOS!A:B,2,0),"")</f>
        <v/>
      </c>
      <c r="W218" s="14" t="str">
        <f t="shared" si="13"/>
        <v/>
      </c>
      <c r="X218" s="14" t="str">
        <f t="shared" si="14"/>
        <v/>
      </c>
    </row>
    <row r="219" spans="20:24" x14ac:dyDescent="0.3">
      <c r="T219" s="14" t="str">
        <f>IFERROR(VLOOKUP(E219,APOIO_TIPOSCURSOS!A:D,3,0),"")</f>
        <v/>
      </c>
      <c r="U219" s="14" t="str">
        <f t="shared" si="12"/>
        <v/>
      </c>
      <c r="V219" s="14" t="str">
        <f>IFERROR(VLOOKUP(E219,APOIO_TIPOSCURSOS!A:B,2,0),"")</f>
        <v/>
      </c>
      <c r="W219" s="14" t="str">
        <f t="shared" si="13"/>
        <v/>
      </c>
      <c r="X219" s="14" t="str">
        <f t="shared" si="14"/>
        <v/>
      </c>
    </row>
    <row r="220" spans="20:24" x14ac:dyDescent="0.3">
      <c r="T220" s="14" t="str">
        <f>IFERROR(VLOOKUP(E220,APOIO_TIPOSCURSOS!A:D,3,0),"")</f>
        <v/>
      </c>
      <c r="U220" s="14" t="str">
        <f t="shared" si="12"/>
        <v/>
      </c>
      <c r="V220" s="14" t="str">
        <f>IFERROR(VLOOKUP(E220,APOIO_TIPOSCURSOS!A:B,2,0),"")</f>
        <v/>
      </c>
      <c r="W220" s="14" t="str">
        <f t="shared" si="13"/>
        <v/>
      </c>
      <c r="X220" s="14" t="str">
        <f t="shared" si="14"/>
        <v/>
      </c>
    </row>
    <row r="221" spans="20:24" x14ac:dyDescent="0.3">
      <c r="T221" s="14" t="str">
        <f>IFERROR(VLOOKUP(E221,APOIO_TIPOSCURSOS!A:D,3,0),"")</f>
        <v/>
      </c>
      <c r="U221" s="14" t="str">
        <f t="shared" si="12"/>
        <v/>
      </c>
      <c r="V221" s="14" t="str">
        <f>IFERROR(VLOOKUP(E221,APOIO_TIPOSCURSOS!A:B,2,0),"")</f>
        <v/>
      </c>
      <c r="W221" s="14" t="str">
        <f t="shared" si="13"/>
        <v/>
      </c>
      <c r="X221" s="14" t="str">
        <f t="shared" si="14"/>
        <v/>
      </c>
    </row>
    <row r="222" spans="20:24" x14ac:dyDescent="0.3">
      <c r="T222" s="14" t="str">
        <f>IFERROR(VLOOKUP(E222,APOIO_TIPOSCURSOS!A:D,3,0),"")</f>
        <v/>
      </c>
      <c r="U222" s="14" t="str">
        <f t="shared" si="12"/>
        <v/>
      </c>
      <c r="V222" s="14" t="str">
        <f>IFERROR(VLOOKUP(E222,APOIO_TIPOSCURSOS!A:B,2,0),"")</f>
        <v/>
      </c>
      <c r="W222" s="14" t="str">
        <f t="shared" si="13"/>
        <v/>
      </c>
      <c r="X222" s="14" t="str">
        <f t="shared" si="14"/>
        <v/>
      </c>
    </row>
    <row r="223" spans="20:24" x14ac:dyDescent="0.3">
      <c r="T223" s="14" t="str">
        <f>IFERROR(VLOOKUP(E223,APOIO_TIPOSCURSOS!A:D,3,0),"")</f>
        <v/>
      </c>
      <c r="U223" s="14" t="str">
        <f t="shared" si="12"/>
        <v/>
      </c>
      <c r="V223" s="14" t="str">
        <f>IFERROR(VLOOKUP(E223,APOIO_TIPOSCURSOS!A:B,2,0),"")</f>
        <v/>
      </c>
      <c r="W223" s="14" t="str">
        <f t="shared" si="13"/>
        <v/>
      </c>
      <c r="X223" s="14" t="str">
        <f t="shared" si="14"/>
        <v/>
      </c>
    </row>
    <row r="224" spans="20:24" x14ac:dyDescent="0.3">
      <c r="T224" s="14" t="str">
        <f>IFERROR(VLOOKUP(E224,APOIO_TIPOSCURSOS!A:D,3,0),"")</f>
        <v/>
      </c>
      <c r="U224" s="14" t="str">
        <f t="shared" si="12"/>
        <v/>
      </c>
      <c r="V224" s="14" t="str">
        <f>IFERROR(VLOOKUP(E224,APOIO_TIPOSCURSOS!A:B,2,0),"")</f>
        <v/>
      </c>
      <c r="W224" s="14" t="str">
        <f t="shared" si="13"/>
        <v/>
      </c>
      <c r="X224" s="14" t="str">
        <f t="shared" si="14"/>
        <v/>
      </c>
    </row>
    <row r="225" spans="20:24" x14ac:dyDescent="0.3">
      <c r="T225" s="14" t="str">
        <f>IFERROR(VLOOKUP(E225,APOIO_TIPOSCURSOS!A:D,3,0),"")</f>
        <v/>
      </c>
      <c r="U225" s="14" t="str">
        <f t="shared" si="12"/>
        <v/>
      </c>
      <c r="V225" s="14" t="str">
        <f>IFERROR(VLOOKUP(E225,APOIO_TIPOSCURSOS!A:B,2,0),"")</f>
        <v/>
      </c>
      <c r="W225" s="14" t="str">
        <f t="shared" si="13"/>
        <v/>
      </c>
      <c r="X225" s="14" t="str">
        <f t="shared" si="14"/>
        <v/>
      </c>
    </row>
    <row r="226" spans="20:24" x14ac:dyDescent="0.3">
      <c r="T226" s="14" t="str">
        <f>IFERROR(VLOOKUP(E226,APOIO_TIPOSCURSOS!A:D,3,0),"")</f>
        <v/>
      </c>
      <c r="U226" s="14" t="str">
        <f t="shared" si="12"/>
        <v/>
      </c>
      <c r="V226" s="14" t="str">
        <f>IFERROR(VLOOKUP(E226,APOIO_TIPOSCURSOS!A:B,2,0),"")</f>
        <v/>
      </c>
      <c r="W226" s="14" t="str">
        <f t="shared" si="13"/>
        <v/>
      </c>
      <c r="X226" s="14" t="str">
        <f t="shared" si="14"/>
        <v/>
      </c>
    </row>
    <row r="227" spans="20:24" x14ac:dyDescent="0.3">
      <c r="T227" s="14" t="str">
        <f>IFERROR(VLOOKUP(E227,APOIO_TIPOSCURSOS!A:D,3,0),"")</f>
        <v/>
      </c>
      <c r="U227" s="14" t="str">
        <f t="shared" si="12"/>
        <v/>
      </c>
      <c r="V227" s="14" t="str">
        <f>IFERROR(VLOOKUP(E227,APOIO_TIPOSCURSOS!A:B,2,0),"")</f>
        <v/>
      </c>
      <c r="W227" s="14" t="str">
        <f t="shared" si="13"/>
        <v/>
      </c>
      <c r="X227" s="14" t="str">
        <f t="shared" si="14"/>
        <v/>
      </c>
    </row>
    <row r="228" spans="20:24" x14ac:dyDescent="0.3">
      <c r="T228" s="14" t="str">
        <f>IFERROR(VLOOKUP(E228,APOIO_TIPOSCURSOS!A:D,3,0),"")</f>
        <v/>
      </c>
      <c r="U228" s="14" t="str">
        <f t="shared" si="12"/>
        <v/>
      </c>
      <c r="V228" s="14" t="str">
        <f>IFERROR(VLOOKUP(E228,APOIO_TIPOSCURSOS!A:B,2,0),"")</f>
        <v/>
      </c>
      <c r="W228" s="14" t="str">
        <f t="shared" si="13"/>
        <v/>
      </c>
      <c r="X228" s="14" t="str">
        <f t="shared" si="14"/>
        <v/>
      </c>
    </row>
    <row r="229" spans="20:24" x14ac:dyDescent="0.3">
      <c r="T229" s="14" t="str">
        <f>IFERROR(VLOOKUP(E229,APOIO_TIPOSCURSOS!A:D,3,0),"")</f>
        <v/>
      </c>
      <c r="U229" s="14" t="str">
        <f t="shared" si="12"/>
        <v/>
      </c>
      <c r="V229" s="14" t="str">
        <f>IFERROR(VLOOKUP(E229,APOIO_TIPOSCURSOS!A:B,2,0),"")</f>
        <v/>
      </c>
      <c r="W229" s="14" t="str">
        <f t="shared" si="13"/>
        <v/>
      </c>
      <c r="X229" s="14" t="str">
        <f t="shared" si="14"/>
        <v/>
      </c>
    </row>
    <row r="230" spans="20:24" x14ac:dyDescent="0.3">
      <c r="T230" s="14" t="str">
        <f>IFERROR(VLOOKUP(E230,APOIO_TIPOSCURSOS!A:D,3,0),"")</f>
        <v/>
      </c>
      <c r="U230" s="14" t="str">
        <f t="shared" si="12"/>
        <v/>
      </c>
      <c r="V230" s="14" t="str">
        <f>IFERROR(VLOOKUP(E230,APOIO_TIPOSCURSOS!A:B,2,0),"")</f>
        <v/>
      </c>
      <c r="W230" s="14" t="str">
        <f t="shared" si="13"/>
        <v/>
      </c>
      <c r="X230" s="14" t="str">
        <f t="shared" si="14"/>
        <v/>
      </c>
    </row>
    <row r="231" spans="20:24" x14ac:dyDescent="0.3">
      <c r="T231" s="14" t="str">
        <f>IFERROR(VLOOKUP(E231,APOIO_TIPOSCURSOS!A:D,3,0),"")</f>
        <v/>
      </c>
      <c r="U231" s="14" t="str">
        <f t="shared" si="12"/>
        <v/>
      </c>
      <c r="V231" s="14" t="str">
        <f>IFERROR(VLOOKUP(E231,APOIO_TIPOSCURSOS!A:B,2,0),"")</f>
        <v/>
      </c>
      <c r="W231" s="14" t="str">
        <f t="shared" si="13"/>
        <v/>
      </c>
      <c r="X231" s="14" t="str">
        <f t="shared" si="14"/>
        <v/>
      </c>
    </row>
    <row r="232" spans="20:24" x14ac:dyDescent="0.3">
      <c r="T232" s="14" t="str">
        <f>IFERROR(VLOOKUP(E232,APOIO_TIPOSCURSOS!A:D,3,0),"")</f>
        <v/>
      </c>
      <c r="U232" s="14" t="str">
        <f t="shared" si="12"/>
        <v/>
      </c>
      <c r="V232" s="14" t="str">
        <f>IFERROR(VLOOKUP(E232,APOIO_TIPOSCURSOS!A:B,2,0),"")</f>
        <v/>
      </c>
      <c r="W232" s="14" t="str">
        <f t="shared" si="13"/>
        <v/>
      </c>
      <c r="X232" s="14" t="str">
        <f t="shared" si="14"/>
        <v/>
      </c>
    </row>
    <row r="233" spans="20:24" x14ac:dyDescent="0.3">
      <c r="T233" s="14" t="str">
        <f>IFERROR(VLOOKUP(E233,APOIO_TIPOSCURSOS!A:D,3,0),"")</f>
        <v/>
      </c>
      <c r="U233" s="14" t="str">
        <f t="shared" si="12"/>
        <v/>
      </c>
      <c r="V233" s="14" t="str">
        <f>IFERROR(VLOOKUP(E233,APOIO_TIPOSCURSOS!A:B,2,0),"")</f>
        <v/>
      </c>
      <c r="W233" s="14" t="str">
        <f t="shared" si="13"/>
        <v/>
      </c>
      <c r="X233" s="14" t="str">
        <f t="shared" si="14"/>
        <v/>
      </c>
    </row>
    <row r="234" spans="20:24" x14ac:dyDescent="0.3">
      <c r="T234" s="14" t="str">
        <f>IFERROR(VLOOKUP(E234,APOIO_TIPOSCURSOS!A:D,3,0),"")</f>
        <v/>
      </c>
      <c r="U234" s="14" t="str">
        <f t="shared" si="12"/>
        <v/>
      </c>
      <c r="V234" s="14" t="str">
        <f>IFERROR(VLOOKUP(E234,APOIO_TIPOSCURSOS!A:B,2,0),"")</f>
        <v/>
      </c>
      <c r="W234" s="14" t="str">
        <f t="shared" si="13"/>
        <v/>
      </c>
      <c r="X234" s="14" t="str">
        <f t="shared" si="14"/>
        <v/>
      </c>
    </row>
    <row r="235" spans="20:24" x14ac:dyDescent="0.3">
      <c r="T235" s="14" t="str">
        <f>IFERROR(VLOOKUP(E235,APOIO_TIPOSCURSOS!A:D,3,0),"")</f>
        <v/>
      </c>
      <c r="U235" s="14" t="str">
        <f t="shared" si="12"/>
        <v/>
      </c>
      <c r="V235" s="14" t="str">
        <f>IFERROR(VLOOKUP(E235,APOIO_TIPOSCURSOS!A:B,2,0),"")</f>
        <v/>
      </c>
      <c r="W235" s="14" t="str">
        <f t="shared" si="13"/>
        <v/>
      </c>
      <c r="X235" s="14" t="str">
        <f t="shared" si="14"/>
        <v/>
      </c>
    </row>
    <row r="236" spans="20:24" x14ac:dyDescent="0.3">
      <c r="T236" s="14" t="str">
        <f>IFERROR(VLOOKUP(E236,APOIO_TIPOSCURSOS!A:D,3,0),"")</f>
        <v/>
      </c>
      <c r="U236" s="14" t="str">
        <f t="shared" si="12"/>
        <v/>
      </c>
      <c r="V236" s="14" t="str">
        <f>IFERROR(VLOOKUP(E236,APOIO_TIPOSCURSOS!A:B,2,0),"")</f>
        <v/>
      </c>
      <c r="W236" s="14" t="str">
        <f t="shared" si="13"/>
        <v/>
      </c>
      <c r="X236" s="14" t="str">
        <f t="shared" si="14"/>
        <v/>
      </c>
    </row>
    <row r="237" spans="20:24" x14ac:dyDescent="0.3">
      <c r="T237" s="14" t="str">
        <f>IFERROR(VLOOKUP(E237,APOIO_TIPOSCURSOS!A:D,3,0),"")</f>
        <v/>
      </c>
      <c r="U237" s="14" t="str">
        <f t="shared" si="12"/>
        <v/>
      </c>
      <c r="V237" s="14" t="str">
        <f>IFERROR(VLOOKUP(E237,APOIO_TIPOSCURSOS!A:B,2,0),"")</f>
        <v/>
      </c>
      <c r="W237" s="14" t="str">
        <f t="shared" si="13"/>
        <v/>
      </c>
      <c r="X237" s="14" t="str">
        <f t="shared" si="14"/>
        <v/>
      </c>
    </row>
    <row r="238" spans="20:24" x14ac:dyDescent="0.3">
      <c r="T238" s="14" t="str">
        <f>IFERROR(VLOOKUP(E238,APOIO_TIPOSCURSOS!A:D,3,0),"")</f>
        <v/>
      </c>
      <c r="U238" s="14" t="str">
        <f t="shared" si="12"/>
        <v/>
      </c>
      <c r="V238" s="14" t="str">
        <f>IFERROR(VLOOKUP(E238,APOIO_TIPOSCURSOS!A:B,2,0),"")</f>
        <v/>
      </c>
      <c r="W238" s="14" t="str">
        <f t="shared" si="13"/>
        <v/>
      </c>
      <c r="X238" s="14" t="str">
        <f t="shared" si="14"/>
        <v/>
      </c>
    </row>
    <row r="239" spans="20:24" x14ac:dyDescent="0.3">
      <c r="T239" s="14" t="str">
        <f>IFERROR(VLOOKUP(E239,APOIO_TIPOSCURSOS!A:D,3,0),"")</f>
        <v/>
      </c>
      <c r="U239" s="14" t="str">
        <f t="shared" si="12"/>
        <v/>
      </c>
      <c r="V239" s="14" t="str">
        <f>IFERROR(VLOOKUP(E239,APOIO_TIPOSCURSOS!A:B,2,0),"")</f>
        <v/>
      </c>
      <c r="W239" s="14" t="str">
        <f t="shared" si="13"/>
        <v/>
      </c>
      <c r="X239" s="14" t="str">
        <f t="shared" si="14"/>
        <v/>
      </c>
    </row>
    <row r="240" spans="20:24" x14ac:dyDescent="0.3">
      <c r="T240" s="14" t="str">
        <f>IFERROR(VLOOKUP(E240,APOIO_TIPOSCURSOS!A:D,3,0),"")</f>
        <v/>
      </c>
      <c r="U240" s="14" t="str">
        <f t="shared" si="12"/>
        <v/>
      </c>
      <c r="V240" s="14" t="str">
        <f>IFERROR(VLOOKUP(E240,APOIO_TIPOSCURSOS!A:B,2,0),"")</f>
        <v/>
      </c>
      <c r="W240" s="14" t="str">
        <f t="shared" si="13"/>
        <v/>
      </c>
      <c r="X240" s="14" t="str">
        <f t="shared" si="14"/>
        <v/>
      </c>
    </row>
    <row r="241" spans="20:24" x14ac:dyDescent="0.3">
      <c r="T241" s="14" t="str">
        <f>IFERROR(VLOOKUP(E241,APOIO_TIPOSCURSOS!A:D,3,0),"")</f>
        <v/>
      </c>
      <c r="U241" s="14" t="str">
        <f t="shared" si="12"/>
        <v/>
      </c>
      <c r="V241" s="14" t="str">
        <f>IFERROR(VLOOKUP(E241,APOIO_TIPOSCURSOS!A:B,2,0),"")</f>
        <v/>
      </c>
      <c r="W241" s="14" t="str">
        <f t="shared" si="13"/>
        <v/>
      </c>
      <c r="X241" s="14" t="str">
        <f t="shared" si="14"/>
        <v/>
      </c>
    </row>
    <row r="242" spans="20:24" x14ac:dyDescent="0.3">
      <c r="T242" s="14" t="str">
        <f>IFERROR(VLOOKUP(E242,APOIO_TIPOSCURSOS!A:D,3,0),"")</f>
        <v/>
      </c>
      <c r="U242" s="14" t="str">
        <f t="shared" si="12"/>
        <v/>
      </c>
      <c r="V242" s="14" t="str">
        <f>IFERROR(VLOOKUP(E242,APOIO_TIPOSCURSOS!A:B,2,0),"")</f>
        <v/>
      </c>
      <c r="W242" s="14" t="str">
        <f t="shared" si="13"/>
        <v/>
      </c>
      <c r="X242" s="14" t="str">
        <f t="shared" si="14"/>
        <v/>
      </c>
    </row>
    <row r="243" spans="20:24" x14ac:dyDescent="0.3">
      <c r="T243" s="14" t="str">
        <f>IFERROR(VLOOKUP(E243,APOIO_TIPOSCURSOS!A:D,3,0),"")</f>
        <v/>
      </c>
      <c r="U243" s="14" t="str">
        <f t="shared" si="12"/>
        <v/>
      </c>
      <c r="V243" s="14" t="str">
        <f>IFERROR(VLOOKUP(E243,APOIO_TIPOSCURSOS!A:B,2,0),"")</f>
        <v/>
      </c>
      <c r="W243" s="14" t="str">
        <f t="shared" si="13"/>
        <v/>
      </c>
      <c r="X243" s="14" t="str">
        <f t="shared" si="14"/>
        <v/>
      </c>
    </row>
    <row r="244" spans="20:24" x14ac:dyDescent="0.3">
      <c r="T244" s="14" t="str">
        <f>IFERROR(VLOOKUP(E244,APOIO_TIPOSCURSOS!A:D,3,0),"")</f>
        <v/>
      </c>
      <c r="U244" s="14" t="str">
        <f t="shared" si="12"/>
        <v/>
      </c>
      <c r="V244" s="14" t="str">
        <f>IFERROR(VLOOKUP(E244,APOIO_TIPOSCURSOS!A:B,2,0),"")</f>
        <v/>
      </c>
      <c r="W244" s="14" t="str">
        <f t="shared" si="13"/>
        <v/>
      </c>
      <c r="X244" s="14" t="str">
        <f t="shared" si="14"/>
        <v/>
      </c>
    </row>
    <row r="245" spans="20:24" x14ac:dyDescent="0.3">
      <c r="T245" s="14" t="str">
        <f>IFERROR(VLOOKUP(E245,APOIO_TIPOSCURSOS!A:D,3,0),"")</f>
        <v/>
      </c>
      <c r="U245" s="14" t="str">
        <f t="shared" si="12"/>
        <v/>
      </c>
      <c r="V245" s="14" t="str">
        <f>IFERROR(VLOOKUP(E245,APOIO_TIPOSCURSOS!A:B,2,0),"")</f>
        <v/>
      </c>
      <c r="W245" s="14" t="str">
        <f t="shared" si="13"/>
        <v/>
      </c>
      <c r="X245" s="14" t="str">
        <f t="shared" si="14"/>
        <v/>
      </c>
    </row>
    <row r="246" spans="20:24" x14ac:dyDescent="0.3">
      <c r="T246" s="14" t="str">
        <f>IFERROR(VLOOKUP(E246,APOIO_TIPOSCURSOS!A:D,3,0),"")</f>
        <v/>
      </c>
      <c r="U246" s="14" t="str">
        <f t="shared" si="12"/>
        <v/>
      </c>
      <c r="V246" s="14" t="str">
        <f>IFERROR(VLOOKUP(E246,APOIO_TIPOSCURSOS!A:B,2,0),"")</f>
        <v/>
      </c>
      <c r="W246" s="14" t="str">
        <f t="shared" si="13"/>
        <v/>
      </c>
      <c r="X246" s="14" t="str">
        <f t="shared" si="14"/>
        <v/>
      </c>
    </row>
    <row r="247" spans="20:24" x14ac:dyDescent="0.3">
      <c r="T247" s="14" t="str">
        <f>IFERROR(VLOOKUP(E247,APOIO_TIPOSCURSOS!A:D,3,0),"")</f>
        <v/>
      </c>
      <c r="U247" s="14" t="str">
        <f t="shared" si="12"/>
        <v/>
      </c>
      <c r="V247" s="14" t="str">
        <f>IFERROR(VLOOKUP(E247,APOIO_TIPOSCURSOS!A:B,2,0),"")</f>
        <v/>
      </c>
      <c r="W247" s="14" t="str">
        <f t="shared" si="13"/>
        <v/>
      </c>
      <c r="X247" s="14" t="str">
        <f t="shared" si="14"/>
        <v/>
      </c>
    </row>
    <row r="248" spans="20:24" x14ac:dyDescent="0.3">
      <c r="T248" s="14" t="str">
        <f>IFERROR(VLOOKUP(E248,APOIO_TIPOSCURSOS!A:D,3,0),"")</f>
        <v/>
      </c>
      <c r="U248" s="14" t="str">
        <f t="shared" si="12"/>
        <v/>
      </c>
      <c r="V248" s="14" t="str">
        <f>IFERROR(VLOOKUP(E248,APOIO_TIPOSCURSOS!A:B,2,0),"")</f>
        <v/>
      </c>
      <c r="W248" s="14" t="str">
        <f t="shared" si="13"/>
        <v/>
      </c>
      <c r="X248" s="14" t="str">
        <f t="shared" si="14"/>
        <v/>
      </c>
    </row>
    <row r="249" spans="20:24" x14ac:dyDescent="0.3">
      <c r="T249" s="14" t="str">
        <f>IFERROR(VLOOKUP(E249,APOIO_TIPOSCURSOS!A:D,3,0),"")</f>
        <v/>
      </c>
      <c r="U249" s="14" t="str">
        <f t="shared" si="12"/>
        <v/>
      </c>
      <c r="V249" s="14" t="str">
        <f>IFERROR(VLOOKUP(E249,APOIO_TIPOSCURSOS!A:B,2,0),"")</f>
        <v/>
      </c>
      <c r="W249" s="14" t="str">
        <f t="shared" si="13"/>
        <v/>
      </c>
      <c r="X249" s="14" t="str">
        <f t="shared" si="14"/>
        <v/>
      </c>
    </row>
    <row r="250" spans="20:24" x14ac:dyDescent="0.3">
      <c r="T250" s="14" t="str">
        <f>IFERROR(VLOOKUP(E250,APOIO_TIPOSCURSOS!A:D,3,0),"")</f>
        <v/>
      </c>
      <c r="U250" s="14" t="str">
        <f t="shared" si="12"/>
        <v/>
      </c>
      <c r="V250" s="14" t="str">
        <f>IFERROR(VLOOKUP(E250,APOIO_TIPOSCURSOS!A:B,2,0),"")</f>
        <v/>
      </c>
      <c r="W250" s="14" t="str">
        <f t="shared" si="13"/>
        <v/>
      </c>
      <c r="X250" s="14" t="str">
        <f t="shared" si="14"/>
        <v/>
      </c>
    </row>
    <row r="251" spans="20:24" x14ac:dyDescent="0.3">
      <c r="T251" s="14" t="str">
        <f>IFERROR(VLOOKUP(E251,APOIO_TIPOSCURSOS!A:D,3,0),"")</f>
        <v/>
      </c>
      <c r="U251" s="14" t="str">
        <f t="shared" si="12"/>
        <v/>
      </c>
      <c r="V251" s="14" t="str">
        <f>IFERROR(VLOOKUP(E251,APOIO_TIPOSCURSOS!A:B,2,0),"")</f>
        <v/>
      </c>
      <c r="W251" s="14" t="str">
        <f t="shared" si="13"/>
        <v/>
      </c>
      <c r="X251" s="14" t="str">
        <f t="shared" si="14"/>
        <v/>
      </c>
    </row>
    <row r="252" spans="20:24" x14ac:dyDescent="0.3">
      <c r="T252" s="14" t="str">
        <f>IFERROR(VLOOKUP(E252,APOIO_TIPOSCURSOS!A:D,3,0),"")</f>
        <v/>
      </c>
      <c r="U252" s="14" t="str">
        <f t="shared" si="12"/>
        <v/>
      </c>
      <c r="V252" s="14" t="str">
        <f>IFERROR(VLOOKUP(E252,APOIO_TIPOSCURSOS!A:B,2,0),"")</f>
        <v/>
      </c>
      <c r="W252" s="14" t="str">
        <f t="shared" si="13"/>
        <v/>
      </c>
      <c r="X252" s="14" t="str">
        <f t="shared" si="14"/>
        <v/>
      </c>
    </row>
    <row r="253" spans="20:24" x14ac:dyDescent="0.3">
      <c r="T253" s="14" t="str">
        <f>IFERROR(VLOOKUP(E253,APOIO_TIPOSCURSOS!A:D,3,0),"")</f>
        <v/>
      </c>
      <c r="U253" s="14" t="str">
        <f t="shared" si="12"/>
        <v/>
      </c>
      <c r="V253" s="14" t="str">
        <f>IFERROR(VLOOKUP(E253,APOIO_TIPOSCURSOS!A:B,2,0),"")</f>
        <v/>
      </c>
      <c r="W253" s="14" t="str">
        <f t="shared" si="13"/>
        <v/>
      </c>
      <c r="X253" s="14" t="str">
        <f t="shared" si="14"/>
        <v/>
      </c>
    </row>
    <row r="254" spans="20:24" x14ac:dyDescent="0.3">
      <c r="T254" s="14" t="str">
        <f>IFERROR(VLOOKUP(E254,APOIO_TIPOSCURSOS!A:D,3,0),"")</f>
        <v/>
      </c>
      <c r="U254" s="14" t="str">
        <f t="shared" si="12"/>
        <v/>
      </c>
      <c r="V254" s="14" t="str">
        <f>IFERROR(VLOOKUP(E254,APOIO_TIPOSCURSOS!A:B,2,0),"")</f>
        <v/>
      </c>
      <c r="W254" s="14" t="str">
        <f t="shared" si="13"/>
        <v/>
      </c>
      <c r="X254" s="14" t="str">
        <f t="shared" si="14"/>
        <v/>
      </c>
    </row>
    <row r="255" spans="20:24" x14ac:dyDescent="0.3">
      <c r="T255" s="14" t="str">
        <f>IFERROR(VLOOKUP(E255,APOIO_TIPOSCURSOS!A:D,3,0),"")</f>
        <v/>
      </c>
      <c r="U255" s="14" t="str">
        <f t="shared" si="12"/>
        <v/>
      </c>
      <c r="V255" s="14" t="str">
        <f>IFERROR(VLOOKUP(E255,APOIO_TIPOSCURSOS!A:B,2,0),"")</f>
        <v/>
      </c>
      <c r="W255" s="14" t="str">
        <f t="shared" si="13"/>
        <v/>
      </c>
      <c r="X255" s="14" t="str">
        <f t="shared" si="14"/>
        <v/>
      </c>
    </row>
    <row r="256" spans="20:24" x14ac:dyDescent="0.3">
      <c r="T256" s="14" t="str">
        <f>IFERROR(VLOOKUP(E256,APOIO_TIPOSCURSOS!A:D,3,0),"")</f>
        <v/>
      </c>
      <c r="U256" s="14" t="str">
        <f t="shared" si="12"/>
        <v/>
      </c>
      <c r="V256" s="14" t="str">
        <f>IFERROR(VLOOKUP(E256,APOIO_TIPOSCURSOS!A:B,2,0),"")</f>
        <v/>
      </c>
      <c r="W256" s="14" t="str">
        <f t="shared" si="13"/>
        <v/>
      </c>
      <c r="X256" s="14" t="str">
        <f t="shared" si="14"/>
        <v/>
      </c>
    </row>
    <row r="257" spans="20:24" x14ac:dyDescent="0.3">
      <c r="T257" s="14" t="str">
        <f>IFERROR(VLOOKUP(E257,APOIO_TIPOSCURSOS!A:D,3,0),"")</f>
        <v/>
      </c>
      <c r="U257" s="14" t="str">
        <f t="shared" si="12"/>
        <v/>
      </c>
      <c r="V257" s="14" t="str">
        <f>IFERROR(VLOOKUP(E257,APOIO_TIPOSCURSOS!A:B,2,0),"")</f>
        <v/>
      </c>
      <c r="W257" s="14" t="str">
        <f t="shared" si="13"/>
        <v/>
      </c>
      <c r="X257" s="14" t="str">
        <f t="shared" si="14"/>
        <v/>
      </c>
    </row>
    <row r="258" spans="20:24" x14ac:dyDescent="0.3">
      <c r="T258" s="14" t="str">
        <f>IFERROR(VLOOKUP(E258,APOIO_TIPOSCURSOS!A:D,3,0),"")</f>
        <v/>
      </c>
      <c r="U258" s="14" t="str">
        <f t="shared" si="12"/>
        <v/>
      </c>
      <c r="V258" s="14" t="str">
        <f>IFERROR(VLOOKUP(E258,APOIO_TIPOSCURSOS!A:B,2,0),"")</f>
        <v/>
      </c>
      <c r="W258" s="14" t="str">
        <f t="shared" si="13"/>
        <v/>
      </c>
      <c r="X258" s="14" t="str">
        <f t="shared" si="14"/>
        <v/>
      </c>
    </row>
    <row r="259" spans="20:24" x14ac:dyDescent="0.3">
      <c r="T259" s="14" t="str">
        <f>IFERROR(VLOOKUP(E259,APOIO_TIPOSCURSOS!A:D,3,0),"")</f>
        <v/>
      </c>
      <c r="U259" s="14" t="str">
        <f t="shared" si="12"/>
        <v/>
      </c>
      <c r="V259" s="14" t="str">
        <f>IFERROR(VLOOKUP(E259,APOIO_TIPOSCURSOS!A:B,2,0),"")</f>
        <v/>
      </c>
      <c r="W259" s="14" t="str">
        <f t="shared" si="13"/>
        <v/>
      </c>
      <c r="X259" s="14" t="str">
        <f t="shared" si="14"/>
        <v/>
      </c>
    </row>
    <row r="260" spans="20:24" x14ac:dyDescent="0.3">
      <c r="T260" s="14" t="str">
        <f>IFERROR(VLOOKUP(E260,APOIO_TIPOSCURSOS!A:D,3,0),"")</f>
        <v/>
      </c>
      <c r="U260" s="14" t="str">
        <f t="shared" si="12"/>
        <v/>
      </c>
      <c r="V260" s="14" t="str">
        <f>IFERROR(VLOOKUP(E260,APOIO_TIPOSCURSOS!A:B,2,0),"")</f>
        <v/>
      </c>
      <c r="W260" s="14" t="str">
        <f t="shared" si="13"/>
        <v/>
      </c>
      <c r="X260" s="14" t="str">
        <f t="shared" si="14"/>
        <v/>
      </c>
    </row>
    <row r="261" spans="20:24" x14ac:dyDescent="0.3">
      <c r="T261" s="14" t="str">
        <f>IFERROR(VLOOKUP(E261,APOIO_TIPOSCURSOS!A:D,3,0),"")</f>
        <v/>
      </c>
      <c r="U261" s="14" t="str">
        <f t="shared" si="12"/>
        <v/>
      </c>
      <c r="V261" s="14" t="str">
        <f>IFERROR(VLOOKUP(E261,APOIO_TIPOSCURSOS!A:B,2,0),"")</f>
        <v/>
      </c>
      <c r="W261" s="14" t="str">
        <f t="shared" si="13"/>
        <v/>
      </c>
      <c r="X261" s="14" t="str">
        <f t="shared" si="14"/>
        <v/>
      </c>
    </row>
    <row r="262" spans="20:24" x14ac:dyDescent="0.3">
      <c r="T262" s="14" t="str">
        <f>IFERROR(VLOOKUP(E262,APOIO_TIPOSCURSOS!A:D,3,0),"")</f>
        <v/>
      </c>
      <c r="U262" s="14" t="str">
        <f t="shared" si="12"/>
        <v/>
      </c>
      <c r="V262" s="14" t="str">
        <f>IFERROR(VLOOKUP(E262,APOIO_TIPOSCURSOS!A:B,2,0),"")</f>
        <v/>
      </c>
      <c r="W262" s="14" t="str">
        <f t="shared" si="13"/>
        <v/>
      </c>
      <c r="X262" s="14" t="str">
        <f t="shared" si="14"/>
        <v/>
      </c>
    </row>
    <row r="263" spans="20:24" x14ac:dyDescent="0.3">
      <c r="T263" s="14" t="str">
        <f>IFERROR(VLOOKUP(E263,APOIO_TIPOSCURSOS!A:D,3,0),"")</f>
        <v/>
      </c>
      <c r="U263" s="14" t="str">
        <f t="shared" si="12"/>
        <v/>
      </c>
      <c r="V263" s="14" t="str">
        <f>IFERROR(VLOOKUP(E263,APOIO_TIPOSCURSOS!A:B,2,0),"")</f>
        <v/>
      </c>
      <c r="W263" s="14" t="str">
        <f t="shared" si="13"/>
        <v/>
      </c>
      <c r="X263" s="14" t="str">
        <f t="shared" si="14"/>
        <v/>
      </c>
    </row>
    <row r="264" spans="20:24" x14ac:dyDescent="0.3">
      <c r="T264" s="14" t="str">
        <f>IFERROR(VLOOKUP(E264,APOIO_TIPOSCURSOS!A:D,3,0),"")</f>
        <v/>
      </c>
      <c r="U264" s="14" t="str">
        <f t="shared" si="12"/>
        <v/>
      </c>
      <c r="V264" s="14" t="str">
        <f>IFERROR(VLOOKUP(E264,APOIO_TIPOSCURSOS!A:B,2,0),"")</f>
        <v/>
      </c>
      <c r="W264" s="14" t="str">
        <f t="shared" si="13"/>
        <v/>
      </c>
      <c r="X264" s="14" t="str">
        <f t="shared" si="14"/>
        <v/>
      </c>
    </row>
    <row r="265" spans="20:24" x14ac:dyDescent="0.3">
      <c r="T265" s="14" t="str">
        <f>IFERROR(VLOOKUP(E265,APOIO_TIPOSCURSOS!A:D,3,0),"")</f>
        <v/>
      </c>
      <c r="U265" s="14" t="str">
        <f t="shared" si="12"/>
        <v/>
      </c>
      <c r="V265" s="14" t="str">
        <f>IFERROR(VLOOKUP(E265,APOIO_TIPOSCURSOS!A:B,2,0),"")</f>
        <v/>
      </c>
      <c r="W265" s="14" t="str">
        <f t="shared" si="13"/>
        <v/>
      </c>
      <c r="X265" s="14" t="str">
        <f t="shared" si="14"/>
        <v/>
      </c>
    </row>
    <row r="266" spans="20:24" x14ac:dyDescent="0.3">
      <c r="T266" s="14" t="str">
        <f>IFERROR(VLOOKUP(E266,APOIO_TIPOSCURSOS!A:D,3,0),"")</f>
        <v/>
      </c>
      <c r="U266" s="14" t="str">
        <f t="shared" si="12"/>
        <v/>
      </c>
      <c r="V266" s="14" t="str">
        <f>IFERROR(VLOOKUP(E266,APOIO_TIPOSCURSOS!A:B,2,0),"")</f>
        <v/>
      </c>
      <c r="W266" s="14" t="str">
        <f t="shared" si="13"/>
        <v/>
      </c>
      <c r="X266" s="14" t="str">
        <f t="shared" si="14"/>
        <v/>
      </c>
    </row>
    <row r="267" spans="20:24" x14ac:dyDescent="0.3">
      <c r="T267" s="14" t="str">
        <f>IFERROR(VLOOKUP(E267,APOIO_TIPOSCURSOS!A:D,3,0),"")</f>
        <v/>
      </c>
      <c r="U267" s="14" t="str">
        <f t="shared" si="12"/>
        <v/>
      </c>
      <c r="V267" s="14" t="str">
        <f>IFERROR(VLOOKUP(E267,APOIO_TIPOSCURSOS!A:B,2,0),"")</f>
        <v/>
      </c>
      <c r="W267" s="14" t="str">
        <f t="shared" si="13"/>
        <v/>
      </c>
      <c r="X267" s="14" t="str">
        <f t="shared" si="14"/>
        <v/>
      </c>
    </row>
    <row r="268" spans="20:24" x14ac:dyDescent="0.3">
      <c r="T268" s="14" t="str">
        <f>IFERROR(VLOOKUP(E268,APOIO_TIPOSCURSOS!A:D,3,0),"")</f>
        <v/>
      </c>
      <c r="U268" s="14" t="str">
        <f t="shared" si="12"/>
        <v/>
      </c>
      <c r="V268" s="14" t="str">
        <f>IFERROR(VLOOKUP(E268,APOIO_TIPOSCURSOS!A:B,2,0),"")</f>
        <v/>
      </c>
      <c r="W268" s="14" t="str">
        <f t="shared" si="13"/>
        <v/>
      </c>
      <c r="X268" s="14" t="str">
        <f t="shared" si="14"/>
        <v/>
      </c>
    </row>
    <row r="269" spans="20:24" x14ac:dyDescent="0.3">
      <c r="T269" s="14" t="str">
        <f>IFERROR(VLOOKUP(E269,APOIO_TIPOSCURSOS!A:D,3,0),"")</f>
        <v/>
      </c>
      <c r="U269" s="14" t="str">
        <f t="shared" si="12"/>
        <v/>
      </c>
      <c r="V269" s="14" t="str">
        <f>IFERROR(VLOOKUP(E269,APOIO_TIPOSCURSOS!A:B,2,0),"")</f>
        <v/>
      </c>
      <c r="W269" s="14" t="str">
        <f t="shared" si="13"/>
        <v/>
      </c>
      <c r="X269" s="14" t="str">
        <f t="shared" si="14"/>
        <v/>
      </c>
    </row>
    <row r="270" spans="20:24" x14ac:dyDescent="0.3">
      <c r="T270" s="14" t="str">
        <f>IFERROR(VLOOKUP(E270,APOIO_TIPOSCURSOS!A:D,3,0),"")</f>
        <v/>
      </c>
      <c r="U270" s="14" t="str">
        <f t="shared" si="12"/>
        <v/>
      </c>
      <c r="V270" s="14" t="str">
        <f>IFERROR(VLOOKUP(E270,APOIO_TIPOSCURSOS!A:B,2,0),"")</f>
        <v/>
      </c>
      <c r="W270" s="14" t="str">
        <f t="shared" si="13"/>
        <v/>
      </c>
      <c r="X270" s="14" t="str">
        <f t="shared" si="14"/>
        <v/>
      </c>
    </row>
    <row r="271" spans="20:24" x14ac:dyDescent="0.3">
      <c r="T271" s="14" t="str">
        <f>IFERROR(VLOOKUP(E271,APOIO_TIPOSCURSOS!A:D,3,0),"")</f>
        <v/>
      </c>
      <c r="U271" s="14" t="str">
        <f t="shared" si="12"/>
        <v/>
      </c>
      <c r="V271" s="14" t="str">
        <f>IFERROR(VLOOKUP(E271,APOIO_TIPOSCURSOS!A:B,2,0),"")</f>
        <v/>
      </c>
      <c r="W271" s="14" t="str">
        <f t="shared" si="13"/>
        <v/>
      </c>
      <c r="X271" s="14" t="str">
        <f t="shared" si="14"/>
        <v/>
      </c>
    </row>
    <row r="272" spans="20:24" x14ac:dyDescent="0.3">
      <c r="T272" s="14" t="str">
        <f>IFERROR(VLOOKUP(E272,APOIO_TIPOSCURSOS!A:D,3,0),"")</f>
        <v/>
      </c>
      <c r="U272" s="14" t="str">
        <f t="shared" ref="U272:U294" si="15">IFERROR(S272*V272,"")</f>
        <v/>
      </c>
      <c r="V272" s="14" t="str">
        <f>IFERROR(VLOOKUP(E272,APOIO_TIPOSCURSOS!A:B,2,0),"")</f>
        <v/>
      </c>
      <c r="W272" s="14" t="str">
        <f t="shared" ref="W272:W294" si="16">IFERROR(((K272/I272)/L272)*(I272/2),"")</f>
        <v/>
      </c>
      <c r="X272" s="14" t="str">
        <f t="shared" ref="X272:X294" si="17">IFERROR(((M272/I272)/L272)*(I272/2),"")</f>
        <v/>
      </c>
    </row>
    <row r="273" spans="20:24" x14ac:dyDescent="0.3">
      <c r="T273" s="14" t="str">
        <f>IFERROR(VLOOKUP(E273,APOIO_TIPOSCURSOS!A:D,3,0),"")</f>
        <v/>
      </c>
      <c r="U273" s="14" t="str">
        <f t="shared" si="15"/>
        <v/>
      </c>
      <c r="V273" s="14" t="str">
        <f>IFERROR(VLOOKUP(E273,APOIO_TIPOSCURSOS!A:B,2,0),"")</f>
        <v/>
      </c>
      <c r="W273" s="14" t="str">
        <f t="shared" si="16"/>
        <v/>
      </c>
      <c r="X273" s="14" t="str">
        <f t="shared" si="17"/>
        <v/>
      </c>
    </row>
    <row r="274" spans="20:24" x14ac:dyDescent="0.3">
      <c r="T274" s="14" t="str">
        <f>IFERROR(VLOOKUP(E274,APOIO_TIPOSCURSOS!A:D,3,0),"")</f>
        <v/>
      </c>
      <c r="U274" s="14" t="str">
        <f t="shared" si="15"/>
        <v/>
      </c>
      <c r="V274" s="14" t="str">
        <f>IFERROR(VLOOKUP(E274,APOIO_TIPOSCURSOS!A:B,2,0),"")</f>
        <v/>
      </c>
      <c r="W274" s="14" t="str">
        <f t="shared" si="16"/>
        <v/>
      </c>
      <c r="X274" s="14" t="str">
        <f t="shared" si="17"/>
        <v/>
      </c>
    </row>
    <row r="275" spans="20:24" x14ac:dyDescent="0.3">
      <c r="T275" s="14" t="str">
        <f>IFERROR(VLOOKUP(E275,APOIO_TIPOSCURSOS!A:D,3,0),"")</f>
        <v/>
      </c>
      <c r="U275" s="14" t="str">
        <f t="shared" si="15"/>
        <v/>
      </c>
      <c r="V275" s="14" t="str">
        <f>IFERROR(VLOOKUP(E275,APOIO_TIPOSCURSOS!A:B,2,0),"")</f>
        <v/>
      </c>
      <c r="W275" s="14" t="str">
        <f t="shared" si="16"/>
        <v/>
      </c>
      <c r="X275" s="14" t="str">
        <f t="shared" si="17"/>
        <v/>
      </c>
    </row>
    <row r="276" spans="20:24" x14ac:dyDescent="0.3">
      <c r="T276" s="14" t="str">
        <f>IFERROR(VLOOKUP(E276,APOIO_TIPOSCURSOS!A:D,3,0),"")</f>
        <v/>
      </c>
      <c r="U276" s="14" t="str">
        <f t="shared" si="15"/>
        <v/>
      </c>
      <c r="V276" s="14" t="str">
        <f>IFERROR(VLOOKUP(E276,APOIO_TIPOSCURSOS!A:B,2,0),"")</f>
        <v/>
      </c>
      <c r="W276" s="14" t="str">
        <f t="shared" si="16"/>
        <v/>
      </c>
      <c r="X276" s="14" t="str">
        <f t="shared" si="17"/>
        <v/>
      </c>
    </row>
    <row r="277" spans="20:24" x14ac:dyDescent="0.3">
      <c r="T277" s="14" t="str">
        <f>IFERROR(VLOOKUP(E277,APOIO_TIPOSCURSOS!A:D,3,0),"")</f>
        <v/>
      </c>
      <c r="U277" s="14" t="str">
        <f t="shared" si="15"/>
        <v/>
      </c>
      <c r="V277" s="14" t="str">
        <f>IFERROR(VLOOKUP(E277,APOIO_TIPOSCURSOS!A:B,2,0),"")</f>
        <v/>
      </c>
      <c r="W277" s="14" t="str">
        <f t="shared" si="16"/>
        <v/>
      </c>
      <c r="X277" s="14" t="str">
        <f t="shared" si="17"/>
        <v/>
      </c>
    </row>
    <row r="278" spans="20:24" x14ac:dyDescent="0.3">
      <c r="T278" s="14" t="str">
        <f>IFERROR(VLOOKUP(E278,APOIO_TIPOSCURSOS!A:D,3,0),"")</f>
        <v/>
      </c>
      <c r="U278" s="14" t="str">
        <f t="shared" si="15"/>
        <v/>
      </c>
      <c r="V278" s="14" t="str">
        <f>IFERROR(VLOOKUP(E278,APOIO_TIPOSCURSOS!A:B,2,0),"")</f>
        <v/>
      </c>
      <c r="W278" s="14" t="str">
        <f t="shared" si="16"/>
        <v/>
      </c>
      <c r="X278" s="14" t="str">
        <f t="shared" si="17"/>
        <v/>
      </c>
    </row>
    <row r="279" spans="20:24" x14ac:dyDescent="0.3">
      <c r="T279" s="14" t="str">
        <f>IFERROR(VLOOKUP(E279,APOIO_TIPOSCURSOS!A:D,3,0),"")</f>
        <v/>
      </c>
      <c r="U279" s="14" t="str">
        <f t="shared" si="15"/>
        <v/>
      </c>
      <c r="V279" s="14" t="str">
        <f>IFERROR(VLOOKUP(E279,APOIO_TIPOSCURSOS!A:B,2,0),"")</f>
        <v/>
      </c>
      <c r="W279" s="14" t="str">
        <f t="shared" si="16"/>
        <v/>
      </c>
      <c r="X279" s="14" t="str">
        <f t="shared" si="17"/>
        <v/>
      </c>
    </row>
    <row r="280" spans="20:24" x14ac:dyDescent="0.3">
      <c r="T280" s="14" t="str">
        <f>IFERROR(VLOOKUP(E280,APOIO_TIPOSCURSOS!A:D,3,0),"")</f>
        <v/>
      </c>
      <c r="U280" s="14" t="str">
        <f t="shared" si="15"/>
        <v/>
      </c>
      <c r="V280" s="14" t="str">
        <f>IFERROR(VLOOKUP(E280,APOIO_TIPOSCURSOS!A:B,2,0),"")</f>
        <v/>
      </c>
      <c r="W280" s="14" t="str">
        <f t="shared" si="16"/>
        <v/>
      </c>
      <c r="X280" s="14" t="str">
        <f t="shared" si="17"/>
        <v/>
      </c>
    </row>
    <row r="281" spans="20:24" x14ac:dyDescent="0.3">
      <c r="T281" s="14" t="str">
        <f>IFERROR(VLOOKUP(E281,APOIO_TIPOSCURSOS!A:D,3,0),"")</f>
        <v/>
      </c>
      <c r="U281" s="14" t="str">
        <f t="shared" si="15"/>
        <v/>
      </c>
      <c r="V281" s="14" t="str">
        <f>IFERROR(VLOOKUP(E281,APOIO_TIPOSCURSOS!A:B,2,0),"")</f>
        <v/>
      </c>
      <c r="W281" s="14" t="str">
        <f t="shared" si="16"/>
        <v/>
      </c>
      <c r="X281" s="14" t="str">
        <f t="shared" si="17"/>
        <v/>
      </c>
    </row>
    <row r="282" spans="20:24" x14ac:dyDescent="0.3">
      <c r="T282" s="14" t="str">
        <f>IFERROR(VLOOKUP(E282,APOIO_TIPOSCURSOS!A:D,3,0),"")</f>
        <v/>
      </c>
      <c r="U282" s="14" t="str">
        <f t="shared" si="15"/>
        <v/>
      </c>
      <c r="V282" s="14" t="str">
        <f>IFERROR(VLOOKUP(E282,APOIO_TIPOSCURSOS!A:B,2,0),"")</f>
        <v/>
      </c>
      <c r="W282" s="14" t="str">
        <f t="shared" si="16"/>
        <v/>
      </c>
      <c r="X282" s="14" t="str">
        <f t="shared" si="17"/>
        <v/>
      </c>
    </row>
    <row r="283" spans="20:24" x14ac:dyDescent="0.3">
      <c r="T283" s="14" t="str">
        <f>IFERROR(VLOOKUP(E283,APOIO_TIPOSCURSOS!A:D,3,0),"")</f>
        <v/>
      </c>
      <c r="U283" s="14" t="str">
        <f t="shared" si="15"/>
        <v/>
      </c>
      <c r="V283" s="14" t="str">
        <f>IFERROR(VLOOKUP(E283,APOIO_TIPOSCURSOS!A:B,2,0),"")</f>
        <v/>
      </c>
      <c r="W283" s="14" t="str">
        <f t="shared" si="16"/>
        <v/>
      </c>
      <c r="X283" s="14" t="str">
        <f t="shared" si="17"/>
        <v/>
      </c>
    </row>
    <row r="284" spans="20:24" x14ac:dyDescent="0.3">
      <c r="T284" s="14" t="str">
        <f>IFERROR(VLOOKUP(E284,APOIO_TIPOSCURSOS!A:D,3,0),"")</f>
        <v/>
      </c>
      <c r="U284" s="14" t="str">
        <f t="shared" si="15"/>
        <v/>
      </c>
      <c r="V284" s="14" t="str">
        <f>IFERROR(VLOOKUP(E284,APOIO_TIPOSCURSOS!A:B,2,0),"")</f>
        <v/>
      </c>
      <c r="W284" s="14" t="str">
        <f t="shared" si="16"/>
        <v/>
      </c>
      <c r="X284" s="14" t="str">
        <f t="shared" si="17"/>
        <v/>
      </c>
    </row>
    <row r="285" spans="20:24" x14ac:dyDescent="0.3">
      <c r="T285" s="14" t="str">
        <f>IFERROR(VLOOKUP(E285,APOIO_TIPOSCURSOS!A:D,3,0),"")</f>
        <v/>
      </c>
      <c r="U285" s="14" t="str">
        <f t="shared" si="15"/>
        <v/>
      </c>
      <c r="V285" s="14" t="str">
        <f>IFERROR(VLOOKUP(E285,APOIO_TIPOSCURSOS!A:B,2,0),"")</f>
        <v/>
      </c>
      <c r="W285" s="14" t="str">
        <f t="shared" si="16"/>
        <v/>
      </c>
      <c r="X285" s="14" t="str">
        <f t="shared" si="17"/>
        <v/>
      </c>
    </row>
    <row r="286" spans="20:24" x14ac:dyDescent="0.3">
      <c r="T286" s="14" t="str">
        <f>IFERROR(VLOOKUP(E286,APOIO_TIPOSCURSOS!A:D,3,0),"")</f>
        <v/>
      </c>
      <c r="U286" s="14" t="str">
        <f t="shared" si="15"/>
        <v/>
      </c>
      <c r="V286" s="14" t="str">
        <f>IFERROR(VLOOKUP(E286,APOIO_TIPOSCURSOS!A:B,2,0),"")</f>
        <v/>
      </c>
      <c r="W286" s="14" t="str">
        <f t="shared" si="16"/>
        <v/>
      </c>
      <c r="X286" s="14" t="str">
        <f t="shared" si="17"/>
        <v/>
      </c>
    </row>
    <row r="287" spans="20:24" x14ac:dyDescent="0.3">
      <c r="T287" s="14" t="str">
        <f>IFERROR(VLOOKUP(E287,APOIO_TIPOSCURSOS!A:D,3,0),"")</f>
        <v/>
      </c>
      <c r="U287" s="14" t="str">
        <f t="shared" si="15"/>
        <v/>
      </c>
      <c r="V287" s="14" t="str">
        <f>IFERROR(VLOOKUP(E287,APOIO_TIPOSCURSOS!A:B,2,0),"")</f>
        <v/>
      </c>
      <c r="W287" s="14" t="str">
        <f t="shared" si="16"/>
        <v/>
      </c>
      <c r="X287" s="14" t="str">
        <f t="shared" si="17"/>
        <v/>
      </c>
    </row>
    <row r="288" spans="20:24" x14ac:dyDescent="0.3">
      <c r="T288" s="14" t="str">
        <f>IFERROR(VLOOKUP(E288,APOIO_TIPOSCURSOS!A:D,3,0),"")</f>
        <v/>
      </c>
      <c r="U288" s="14" t="str">
        <f t="shared" si="15"/>
        <v/>
      </c>
      <c r="V288" s="14" t="str">
        <f>IFERROR(VLOOKUP(E288,APOIO_TIPOSCURSOS!A:B,2,0),"")</f>
        <v/>
      </c>
      <c r="W288" s="14" t="str">
        <f t="shared" si="16"/>
        <v/>
      </c>
      <c r="X288" s="14" t="str">
        <f t="shared" si="17"/>
        <v/>
      </c>
    </row>
    <row r="289" spans="20:24" x14ac:dyDescent="0.3">
      <c r="T289" s="14" t="str">
        <f>IFERROR(VLOOKUP(E289,APOIO_TIPOSCURSOS!A:D,3,0),"")</f>
        <v/>
      </c>
      <c r="U289" s="14" t="str">
        <f t="shared" si="15"/>
        <v/>
      </c>
      <c r="V289" s="14" t="str">
        <f>IFERROR(VLOOKUP(E289,APOIO_TIPOSCURSOS!A:B,2,0),"")</f>
        <v/>
      </c>
      <c r="W289" s="14" t="str">
        <f t="shared" si="16"/>
        <v/>
      </c>
      <c r="X289" s="14" t="str">
        <f t="shared" si="17"/>
        <v/>
      </c>
    </row>
    <row r="290" spans="20:24" x14ac:dyDescent="0.3">
      <c r="T290" s="14" t="str">
        <f>IFERROR(VLOOKUP(E290,APOIO_TIPOSCURSOS!A:D,3,0),"")</f>
        <v/>
      </c>
      <c r="U290" s="14" t="str">
        <f t="shared" si="15"/>
        <v/>
      </c>
      <c r="V290" s="14" t="str">
        <f>IFERROR(VLOOKUP(E290,APOIO_TIPOSCURSOS!A:B,2,0),"")</f>
        <v/>
      </c>
      <c r="W290" s="14" t="str">
        <f t="shared" si="16"/>
        <v/>
      </c>
      <c r="X290" s="14" t="str">
        <f t="shared" si="17"/>
        <v/>
      </c>
    </row>
    <row r="291" spans="20:24" x14ac:dyDescent="0.3">
      <c r="T291" s="14" t="str">
        <f>IFERROR(VLOOKUP(E291,APOIO_TIPOSCURSOS!A:D,3,0),"")</f>
        <v/>
      </c>
      <c r="U291" s="14" t="str">
        <f t="shared" si="15"/>
        <v/>
      </c>
      <c r="V291" s="14" t="str">
        <f>IFERROR(VLOOKUP(E291,APOIO_TIPOSCURSOS!A:B,2,0),"")</f>
        <v/>
      </c>
      <c r="W291" s="14" t="str">
        <f t="shared" si="16"/>
        <v/>
      </c>
      <c r="X291" s="14" t="str">
        <f t="shared" si="17"/>
        <v/>
      </c>
    </row>
    <row r="292" spans="20:24" x14ac:dyDescent="0.3">
      <c r="T292" s="14" t="str">
        <f>IFERROR(VLOOKUP(E292,APOIO_TIPOSCURSOS!A:D,3,0),"")</f>
        <v/>
      </c>
      <c r="U292" s="14" t="str">
        <f t="shared" si="15"/>
        <v/>
      </c>
      <c r="V292" s="14" t="str">
        <f>IFERROR(VLOOKUP(E292,APOIO_TIPOSCURSOS!A:B,2,0),"")</f>
        <v/>
      </c>
      <c r="W292" s="14" t="str">
        <f t="shared" si="16"/>
        <v/>
      </c>
      <c r="X292" s="14" t="str">
        <f t="shared" si="17"/>
        <v/>
      </c>
    </row>
    <row r="293" spans="20:24" x14ac:dyDescent="0.3">
      <c r="T293" s="14" t="str">
        <f>IFERROR(VLOOKUP(E293,APOIO_TIPOSCURSOS!A:D,3,0),"")</f>
        <v/>
      </c>
      <c r="U293" s="14" t="str">
        <f t="shared" si="15"/>
        <v/>
      </c>
      <c r="V293" s="14" t="str">
        <f>IFERROR(VLOOKUP(E293,APOIO_TIPOSCURSOS!A:B,2,0),"")</f>
        <v/>
      </c>
      <c r="W293" s="14" t="str">
        <f t="shared" si="16"/>
        <v/>
      </c>
      <c r="X293" s="14" t="str">
        <f t="shared" si="17"/>
        <v/>
      </c>
    </row>
    <row r="294" spans="20:24" x14ac:dyDescent="0.3">
      <c r="T294" s="14" t="str">
        <f>IFERROR(VLOOKUP(E294,APOIO_TIPOSCURSOS!A:D,3,0),"")</f>
        <v/>
      </c>
      <c r="U294" s="14" t="str">
        <f t="shared" si="15"/>
        <v/>
      </c>
      <c r="V294" s="14" t="str">
        <f>IFERROR(VLOOKUP(E294,APOIO_TIPOSCURSOS!A:B,2,0),"")</f>
        <v/>
      </c>
      <c r="W294" s="14" t="str">
        <f t="shared" si="16"/>
        <v/>
      </c>
      <c r="X294" s="14" t="str">
        <f t="shared" si="17"/>
        <v/>
      </c>
    </row>
  </sheetData>
  <sheetProtection sheet="1" objects="1" scenarios="1"/>
  <mergeCells count="1">
    <mergeCell ref="A16:B16"/>
  </mergeCells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8"/>
  <sheetViews>
    <sheetView zoomScale="90" zoomScaleNormal="90" workbookViewId="0"/>
  </sheetViews>
  <sheetFormatPr defaultRowHeight="14.4" x14ac:dyDescent="0.3"/>
  <cols>
    <col min="1" max="1" width="13.33203125" style="28"/>
    <col min="2" max="2" width="47.33203125" style="29"/>
    <col min="3" max="3" width="13" style="28"/>
    <col min="4" max="4" width="18.5546875" style="28"/>
    <col min="5" max="5" width="37.5546875" style="28"/>
    <col min="6" max="6" width="41.6640625" style="28"/>
    <col min="7" max="7" width="79" style="30"/>
    <col min="8" max="8" width="12.44140625" style="28"/>
    <col min="9" max="9" width="14" style="28"/>
    <col min="10" max="10" width="21.44140625" style="28"/>
    <col min="11" max="11" width="15" style="28"/>
    <col min="12" max="12" width="14.44140625" style="31"/>
    <col min="13" max="13" width="15.109375" style="28"/>
    <col min="14" max="14" width="14.44140625" style="28"/>
    <col min="15" max="15" width="14.88671875" style="32"/>
    <col min="16" max="16" width="16.109375" style="32"/>
    <col min="17" max="18" width="13.5546875" style="28"/>
    <col min="19" max="19" width="18" style="32"/>
    <col min="20" max="20" width="20.88671875" style="32"/>
    <col min="21" max="21" width="16.5546875" style="33"/>
    <col min="22" max="22" width="15.5546875" style="32"/>
    <col min="23" max="25" width="0" style="34" hidden="1"/>
    <col min="26" max="26" width="8.5546875"/>
    <col min="27" max="27" width="11.5546875"/>
    <col min="28" max="1025" width="8.5546875"/>
  </cols>
  <sheetData>
    <row r="1" spans="1:27" s="39" customFormat="1" ht="96.6" x14ac:dyDescent="0.3">
      <c r="A1" s="35" t="s">
        <v>44</v>
      </c>
      <c r="B1" s="36" t="s">
        <v>45</v>
      </c>
      <c r="C1" s="36" t="s">
        <v>46</v>
      </c>
      <c r="D1" s="36" t="s">
        <v>47</v>
      </c>
      <c r="E1" s="36" t="s">
        <v>48</v>
      </c>
      <c r="F1" s="36" t="s">
        <v>49</v>
      </c>
      <c r="G1" s="37" t="s">
        <v>50</v>
      </c>
      <c r="H1" s="36" t="s">
        <v>51</v>
      </c>
      <c r="I1" s="36" t="s">
        <v>52</v>
      </c>
      <c r="J1" s="36" t="s">
        <v>53</v>
      </c>
      <c r="K1" s="36" t="s">
        <v>54</v>
      </c>
      <c r="L1" s="36" t="s">
        <v>55</v>
      </c>
      <c r="M1" s="36" t="s">
        <v>56</v>
      </c>
      <c r="N1" s="36" t="s">
        <v>57</v>
      </c>
      <c r="O1" s="36" t="s">
        <v>58</v>
      </c>
      <c r="P1" s="36" t="s">
        <v>59</v>
      </c>
      <c r="Q1" s="36" t="s">
        <v>60</v>
      </c>
      <c r="R1" s="36" t="s">
        <v>61</v>
      </c>
      <c r="S1" s="36" t="s">
        <v>62</v>
      </c>
      <c r="T1" s="36" t="s">
        <v>63</v>
      </c>
      <c r="U1" s="36" t="s">
        <v>64</v>
      </c>
      <c r="V1" s="36" t="s">
        <v>65</v>
      </c>
      <c r="W1" s="38" t="s">
        <v>66</v>
      </c>
      <c r="X1" s="38" t="s">
        <v>67</v>
      </c>
      <c r="Y1" s="38" t="s">
        <v>68</v>
      </c>
    </row>
    <row r="2" spans="1:27" x14ac:dyDescent="0.3">
      <c r="A2" s="40" t="s">
        <v>69</v>
      </c>
      <c r="B2" s="40" t="s">
        <v>70</v>
      </c>
      <c r="C2" s="40" t="s">
        <v>71</v>
      </c>
      <c r="D2" s="40" t="s">
        <v>72</v>
      </c>
      <c r="E2" s="40" t="s">
        <v>651</v>
      </c>
      <c r="F2" s="40" t="s">
        <v>73</v>
      </c>
      <c r="G2" s="41" t="s">
        <v>42</v>
      </c>
      <c r="H2" s="40">
        <v>40</v>
      </c>
      <c r="I2" s="40">
        <v>6</v>
      </c>
      <c r="J2" s="40" t="s">
        <v>74</v>
      </c>
      <c r="K2" s="40">
        <v>2000</v>
      </c>
      <c r="L2" s="40">
        <v>20</v>
      </c>
      <c r="M2" s="40">
        <v>2000</v>
      </c>
      <c r="N2" s="42">
        <v>1.25</v>
      </c>
      <c r="O2" s="43">
        <f t="shared" ref="O2:O65" si="0">IFERROR(IF(E2="Formação Inicial e Continuada",K2/800,K2/((I2/2)*800)),"")</f>
        <v>0.83333333333333337</v>
      </c>
      <c r="P2" s="43">
        <f t="shared" ref="P2:P65" si="1">IFERROR(H2*O2*N2,"")</f>
        <v>41.666666666666671</v>
      </c>
      <c r="Q2" s="44">
        <v>40575</v>
      </c>
      <c r="R2" s="44"/>
      <c r="S2" s="43" t="str">
        <f t="shared" ref="S2:S65" ca="1" si="2">IF(Q2="","",IF(R2&lt;&gt;"","Extinção",IF(TODAY()&gt;Q2,"Atual","Nova oferta")))</f>
        <v>Atual</v>
      </c>
      <c r="T2" s="43">
        <f t="shared" ref="T2:T65" si="3">IFERROR(IF(AND(R2&lt;"31/12/2018",R2&lt;&gt;""),0,IF(J2="ANUAL",P2*(I2/2),P2*I2)),"")</f>
        <v>125.00000000000001</v>
      </c>
      <c r="U2" s="43" t="str">
        <f>IFERROR(VLOOKUP(E2,APOIO_TIPOSCURSOS!A:D,3,0),"")</f>
        <v>20/18</v>
      </c>
      <c r="V2" s="43">
        <f t="shared" ref="V2:V65" si="4">IFERROR(T2*W2,"")</f>
        <v>138.88888888888891</v>
      </c>
      <c r="W2" s="45">
        <f>IFERROR(VLOOKUP(E2,APOIO_TIPOSCURSOS!A:B,2,0),"")</f>
        <v>1.1111111111111112</v>
      </c>
      <c r="X2" s="45">
        <f t="shared" ref="X2:X65" si="5">IFERROR(((K2/I2)/L2)*(I2/2),"")</f>
        <v>49.999999999999993</v>
      </c>
      <c r="Y2" s="45">
        <f t="shared" ref="Y2:Y65" si="6">IFERROR(((M2/I2)/L2)*(I2/2),"")</f>
        <v>49.999999999999993</v>
      </c>
      <c r="Z2" s="54"/>
      <c r="AA2" s="46"/>
    </row>
    <row r="3" spans="1:27" x14ac:dyDescent="0.3">
      <c r="A3" s="40" t="s">
        <v>69</v>
      </c>
      <c r="B3" s="40" t="s">
        <v>75</v>
      </c>
      <c r="C3" s="40" t="s">
        <v>71</v>
      </c>
      <c r="D3" s="40" t="s">
        <v>72</v>
      </c>
      <c r="E3" s="40" t="s">
        <v>651</v>
      </c>
      <c r="F3" s="40" t="s">
        <v>73</v>
      </c>
      <c r="G3" s="41" t="s">
        <v>42</v>
      </c>
      <c r="H3" s="40">
        <v>40</v>
      </c>
      <c r="I3" s="40">
        <v>5</v>
      </c>
      <c r="J3" s="40" t="s">
        <v>74</v>
      </c>
      <c r="K3" s="40">
        <v>1600</v>
      </c>
      <c r="L3" s="40">
        <v>20</v>
      </c>
      <c r="M3" s="40">
        <v>1600</v>
      </c>
      <c r="N3" s="42">
        <v>1</v>
      </c>
      <c r="O3" s="43">
        <f t="shared" si="0"/>
        <v>0.8</v>
      </c>
      <c r="P3" s="43">
        <f t="shared" si="1"/>
        <v>32</v>
      </c>
      <c r="Q3" s="44">
        <v>40575</v>
      </c>
      <c r="R3" s="44"/>
      <c r="S3" s="43" t="str">
        <f t="shared" ca="1" si="2"/>
        <v>Atual</v>
      </c>
      <c r="T3" s="43">
        <f t="shared" si="3"/>
        <v>80</v>
      </c>
      <c r="U3" s="43" t="str">
        <f>IFERROR(VLOOKUP(E3,APOIO_TIPOSCURSOS!A:D,3,0),"")</f>
        <v>20/18</v>
      </c>
      <c r="V3" s="43">
        <f t="shared" si="4"/>
        <v>88.888888888888886</v>
      </c>
      <c r="W3" s="45">
        <f>IFERROR(VLOOKUP(E3,APOIO_TIPOSCURSOS!A:B,2,0),"")</f>
        <v>1.1111111111111112</v>
      </c>
      <c r="X3" s="45">
        <f t="shared" si="5"/>
        <v>40</v>
      </c>
      <c r="Y3" s="45">
        <f t="shared" si="6"/>
        <v>40</v>
      </c>
      <c r="Z3" s="54"/>
      <c r="AA3" s="54"/>
    </row>
    <row r="4" spans="1:27" x14ac:dyDescent="0.3">
      <c r="A4" s="40" t="s">
        <v>69</v>
      </c>
      <c r="B4" s="40" t="s">
        <v>76</v>
      </c>
      <c r="C4" s="40" t="s">
        <v>77</v>
      </c>
      <c r="D4" s="40" t="s">
        <v>72</v>
      </c>
      <c r="E4" s="40" t="s">
        <v>78</v>
      </c>
      <c r="F4" s="40" t="s">
        <v>73</v>
      </c>
      <c r="G4" s="41" t="s">
        <v>40</v>
      </c>
      <c r="H4" s="40">
        <v>40</v>
      </c>
      <c r="I4" s="40">
        <v>8</v>
      </c>
      <c r="J4" s="40" t="s">
        <v>74</v>
      </c>
      <c r="K4" s="40">
        <v>2800</v>
      </c>
      <c r="L4" s="40">
        <v>19</v>
      </c>
      <c r="M4" s="40">
        <v>2200</v>
      </c>
      <c r="N4" s="42">
        <v>1.08</v>
      </c>
      <c r="O4" s="43">
        <f t="shared" si="0"/>
        <v>0.875</v>
      </c>
      <c r="P4" s="43">
        <f t="shared" si="1"/>
        <v>37.800000000000004</v>
      </c>
      <c r="Q4" s="44">
        <v>40575</v>
      </c>
      <c r="R4" s="44">
        <v>43132</v>
      </c>
      <c r="S4" s="43" t="str">
        <f t="shared" ca="1" si="2"/>
        <v>Extinção</v>
      </c>
      <c r="T4" s="43">
        <f t="shared" si="3"/>
        <v>0</v>
      </c>
      <c r="U4" s="43" t="str">
        <f>IFERROR(VLOOKUP(E4,APOIO_TIPOSCURSOS!A:D,3,0),"")</f>
        <v>20/18</v>
      </c>
      <c r="V4" s="43">
        <f t="shared" si="4"/>
        <v>0</v>
      </c>
      <c r="W4" s="45">
        <f>IFERROR(VLOOKUP(E4,APOIO_TIPOSCURSOS!A:B,2,0),"")</f>
        <v>1.1111111111111112</v>
      </c>
      <c r="X4" s="45">
        <f t="shared" si="5"/>
        <v>73.684210526315795</v>
      </c>
      <c r="Y4" s="45">
        <f t="shared" si="6"/>
        <v>57.89473684210526</v>
      </c>
      <c r="Z4" s="54"/>
      <c r="AA4" s="54"/>
    </row>
    <row r="5" spans="1:27" x14ac:dyDescent="0.3">
      <c r="A5" s="40" t="s">
        <v>69</v>
      </c>
      <c r="B5" s="40" t="s">
        <v>79</v>
      </c>
      <c r="C5" s="40" t="s">
        <v>80</v>
      </c>
      <c r="D5" s="40" t="s">
        <v>72</v>
      </c>
      <c r="E5" s="40" t="s">
        <v>81</v>
      </c>
      <c r="F5" s="40" t="s">
        <v>82</v>
      </c>
      <c r="G5" s="41" t="s">
        <v>41</v>
      </c>
      <c r="H5" s="40">
        <v>40</v>
      </c>
      <c r="I5" s="40">
        <v>4</v>
      </c>
      <c r="J5" s="40" t="s">
        <v>83</v>
      </c>
      <c r="K5" s="40">
        <v>1200</v>
      </c>
      <c r="L5" s="40">
        <v>19</v>
      </c>
      <c r="M5" s="40">
        <v>1200</v>
      </c>
      <c r="N5" s="42">
        <v>1.3</v>
      </c>
      <c r="O5" s="43">
        <f t="shared" si="0"/>
        <v>0.75</v>
      </c>
      <c r="P5" s="43">
        <f t="shared" si="1"/>
        <v>39</v>
      </c>
      <c r="Q5" s="44">
        <v>41671</v>
      </c>
      <c r="R5" s="44">
        <v>42767</v>
      </c>
      <c r="S5" s="43" t="str">
        <f t="shared" ca="1" si="2"/>
        <v>Extinção</v>
      </c>
      <c r="T5" s="43">
        <f t="shared" si="3"/>
        <v>0</v>
      </c>
      <c r="U5" s="43" t="str">
        <f>IFERROR(VLOOKUP(E5,APOIO_TIPOSCURSOS!A:D,3,0),"")</f>
        <v>20/20</v>
      </c>
      <c r="V5" s="43">
        <f t="shared" si="4"/>
        <v>0</v>
      </c>
      <c r="W5" s="45">
        <f>IFERROR(VLOOKUP(E5,APOIO_TIPOSCURSOS!A:B,2,0),"")</f>
        <v>1</v>
      </c>
      <c r="X5" s="45">
        <f t="shared" si="5"/>
        <v>31.578947368421051</v>
      </c>
      <c r="Y5" s="45">
        <f t="shared" si="6"/>
        <v>31.578947368421051</v>
      </c>
      <c r="Z5" s="54"/>
      <c r="AA5" s="54"/>
    </row>
    <row r="6" spans="1:27" x14ac:dyDescent="0.3">
      <c r="A6" s="40" t="s">
        <v>69</v>
      </c>
      <c r="B6" s="40" t="s">
        <v>84</v>
      </c>
      <c r="C6" s="40" t="s">
        <v>80</v>
      </c>
      <c r="D6" s="40" t="s">
        <v>72</v>
      </c>
      <c r="E6" s="40" t="s">
        <v>81</v>
      </c>
      <c r="F6" s="40" t="s">
        <v>82</v>
      </c>
      <c r="G6" s="41" t="s">
        <v>41</v>
      </c>
      <c r="H6" s="40">
        <v>40</v>
      </c>
      <c r="I6" s="40">
        <v>3</v>
      </c>
      <c r="J6" s="40" t="s">
        <v>83</v>
      </c>
      <c r="K6" s="40">
        <v>1000</v>
      </c>
      <c r="L6" s="40">
        <v>19</v>
      </c>
      <c r="M6" s="40">
        <v>1000</v>
      </c>
      <c r="N6" s="42">
        <v>1.25</v>
      </c>
      <c r="O6" s="43">
        <f t="shared" si="0"/>
        <v>0.83333333333333337</v>
      </c>
      <c r="P6" s="43">
        <f t="shared" si="1"/>
        <v>41.666666666666671</v>
      </c>
      <c r="Q6" s="44">
        <v>41671</v>
      </c>
      <c r="R6" s="44"/>
      <c r="S6" s="43" t="str">
        <f t="shared" ca="1" si="2"/>
        <v>Atual</v>
      </c>
      <c r="T6" s="43">
        <f t="shared" si="3"/>
        <v>125.00000000000001</v>
      </c>
      <c r="U6" s="43" t="str">
        <f>IFERROR(VLOOKUP(E6,APOIO_TIPOSCURSOS!A:D,3,0),"")</f>
        <v>20/20</v>
      </c>
      <c r="V6" s="43">
        <f t="shared" si="4"/>
        <v>125.00000000000001</v>
      </c>
      <c r="W6" s="45">
        <f>IFERROR(VLOOKUP(E6,APOIO_TIPOSCURSOS!A:B,2,0),"")</f>
        <v>1</v>
      </c>
      <c r="X6" s="45">
        <f t="shared" si="5"/>
        <v>26.315789473684205</v>
      </c>
      <c r="Y6" s="45">
        <f t="shared" si="6"/>
        <v>26.315789473684205</v>
      </c>
      <c r="Z6" s="54"/>
      <c r="AA6" s="54"/>
    </row>
    <row r="7" spans="1:27" x14ac:dyDescent="0.3">
      <c r="A7" s="40" t="s">
        <v>69</v>
      </c>
      <c r="B7" s="40" t="s">
        <v>85</v>
      </c>
      <c r="C7" s="40" t="s">
        <v>80</v>
      </c>
      <c r="D7" s="40" t="s">
        <v>72</v>
      </c>
      <c r="E7" s="40" t="s">
        <v>81</v>
      </c>
      <c r="F7" s="40" t="s">
        <v>82</v>
      </c>
      <c r="G7" s="41" t="s">
        <v>41</v>
      </c>
      <c r="H7" s="40">
        <v>40</v>
      </c>
      <c r="I7" s="40">
        <v>3</v>
      </c>
      <c r="J7" s="40" t="s">
        <v>74</v>
      </c>
      <c r="K7" s="40">
        <v>1200</v>
      </c>
      <c r="L7" s="40">
        <v>19</v>
      </c>
      <c r="M7" s="40">
        <v>1200</v>
      </c>
      <c r="N7" s="42">
        <v>1.08</v>
      </c>
      <c r="O7" s="43">
        <f t="shared" si="0"/>
        <v>1</v>
      </c>
      <c r="P7" s="43">
        <f t="shared" si="1"/>
        <v>43.2</v>
      </c>
      <c r="Q7" s="44">
        <v>41671</v>
      </c>
      <c r="R7" s="44"/>
      <c r="S7" s="43" t="str">
        <f t="shared" ca="1" si="2"/>
        <v>Atual</v>
      </c>
      <c r="T7" s="43">
        <f t="shared" si="3"/>
        <v>64.800000000000011</v>
      </c>
      <c r="U7" s="43" t="str">
        <f>IFERROR(VLOOKUP(E7,APOIO_TIPOSCURSOS!A:D,3,0),"")</f>
        <v>20/20</v>
      </c>
      <c r="V7" s="43">
        <f t="shared" si="4"/>
        <v>64.800000000000011</v>
      </c>
      <c r="W7" s="45">
        <f>IFERROR(VLOOKUP(E7,APOIO_TIPOSCURSOS!A:B,2,0),"")</f>
        <v>1</v>
      </c>
      <c r="X7" s="45">
        <f t="shared" si="5"/>
        <v>31.578947368421055</v>
      </c>
      <c r="Y7" s="45">
        <f t="shared" si="6"/>
        <v>31.578947368421055</v>
      </c>
      <c r="Z7" s="54"/>
      <c r="AA7" s="54"/>
    </row>
    <row r="8" spans="1:27" x14ac:dyDescent="0.3">
      <c r="A8" s="40" t="s">
        <v>69</v>
      </c>
      <c r="B8" s="40" t="s">
        <v>86</v>
      </c>
      <c r="C8" s="40"/>
      <c r="D8" s="40" t="s">
        <v>87</v>
      </c>
      <c r="E8" s="40" t="s">
        <v>81</v>
      </c>
      <c r="F8" s="40" t="s">
        <v>82</v>
      </c>
      <c r="G8" s="41" t="s">
        <v>41</v>
      </c>
      <c r="H8" s="40">
        <v>50</v>
      </c>
      <c r="I8" s="40">
        <v>3</v>
      </c>
      <c r="J8" s="40" t="s">
        <v>74</v>
      </c>
      <c r="K8" s="40">
        <v>1000</v>
      </c>
      <c r="L8" s="40">
        <v>15</v>
      </c>
      <c r="M8" s="40">
        <v>1000</v>
      </c>
      <c r="N8" s="42">
        <v>1.2</v>
      </c>
      <c r="O8" s="43">
        <f t="shared" si="0"/>
        <v>0.83333333333333337</v>
      </c>
      <c r="P8" s="43">
        <f t="shared" si="1"/>
        <v>50.000000000000007</v>
      </c>
      <c r="Q8" s="44">
        <v>40575</v>
      </c>
      <c r="R8" s="44"/>
      <c r="S8" s="43" t="str">
        <f t="shared" ca="1" si="2"/>
        <v>Atual</v>
      </c>
      <c r="T8" s="43">
        <f t="shared" si="3"/>
        <v>75.000000000000014</v>
      </c>
      <c r="U8" s="43" t="str">
        <f>IFERROR(VLOOKUP(E8,APOIO_TIPOSCURSOS!A:D,3,0),"")</f>
        <v>20/20</v>
      </c>
      <c r="V8" s="43">
        <f t="shared" si="4"/>
        <v>75.000000000000014</v>
      </c>
      <c r="W8" s="45">
        <f>IFERROR(VLOOKUP(E8,APOIO_TIPOSCURSOS!A:B,2,0),"")</f>
        <v>1</v>
      </c>
      <c r="X8" s="45">
        <f t="shared" si="5"/>
        <v>33.333333333333329</v>
      </c>
      <c r="Y8" s="45">
        <f t="shared" si="6"/>
        <v>33.333333333333329</v>
      </c>
      <c r="Z8" s="54"/>
      <c r="AA8" s="54"/>
    </row>
    <row r="9" spans="1:27" x14ac:dyDescent="0.3">
      <c r="A9" s="40" t="s">
        <v>69</v>
      </c>
      <c r="B9" s="40" t="s">
        <v>88</v>
      </c>
      <c r="C9" s="40" t="s">
        <v>80</v>
      </c>
      <c r="D9" s="40" t="s">
        <v>72</v>
      </c>
      <c r="E9" s="40" t="s">
        <v>81</v>
      </c>
      <c r="F9" s="40" t="s">
        <v>82</v>
      </c>
      <c r="G9" s="41" t="s">
        <v>41</v>
      </c>
      <c r="H9" s="40">
        <v>40</v>
      </c>
      <c r="I9" s="40">
        <v>3</v>
      </c>
      <c r="J9" s="40" t="s">
        <v>83</v>
      </c>
      <c r="K9" s="40">
        <v>1000</v>
      </c>
      <c r="L9" s="40">
        <v>19</v>
      </c>
      <c r="M9" s="40">
        <v>1000</v>
      </c>
      <c r="N9" s="42">
        <v>1.1000000000000001</v>
      </c>
      <c r="O9" s="43">
        <f t="shared" si="0"/>
        <v>0.83333333333333337</v>
      </c>
      <c r="P9" s="43">
        <f t="shared" si="1"/>
        <v>36.666666666666671</v>
      </c>
      <c r="Q9" s="44">
        <v>39479</v>
      </c>
      <c r="R9" s="44"/>
      <c r="S9" s="43" t="str">
        <f t="shared" ca="1" si="2"/>
        <v>Atual</v>
      </c>
      <c r="T9" s="43">
        <f t="shared" si="3"/>
        <v>110.00000000000001</v>
      </c>
      <c r="U9" s="43" t="str">
        <f>IFERROR(VLOOKUP(E9,APOIO_TIPOSCURSOS!A:D,3,0),"")</f>
        <v>20/20</v>
      </c>
      <c r="V9" s="43">
        <f t="shared" si="4"/>
        <v>110.00000000000001</v>
      </c>
      <c r="W9" s="45">
        <f>IFERROR(VLOOKUP(E9,APOIO_TIPOSCURSOS!A:B,2,0),"")</f>
        <v>1</v>
      </c>
      <c r="X9" s="45">
        <f t="shared" si="5"/>
        <v>26.315789473684205</v>
      </c>
      <c r="Y9" s="45">
        <f t="shared" si="6"/>
        <v>26.315789473684205</v>
      </c>
      <c r="Z9" s="54"/>
      <c r="AA9" s="54"/>
    </row>
    <row r="10" spans="1:27" x14ac:dyDescent="0.3">
      <c r="A10" s="40" t="s">
        <v>69</v>
      </c>
      <c r="B10" s="40" t="s">
        <v>76</v>
      </c>
      <c r="C10" s="40" t="s">
        <v>77</v>
      </c>
      <c r="D10" s="40" t="s">
        <v>72</v>
      </c>
      <c r="E10" s="40" t="s">
        <v>78</v>
      </c>
      <c r="F10" s="40" t="s">
        <v>73</v>
      </c>
      <c r="G10" s="41" t="s">
        <v>40</v>
      </c>
      <c r="H10" s="40">
        <v>40</v>
      </c>
      <c r="I10" s="40">
        <v>8</v>
      </c>
      <c r="J10" s="40" t="s">
        <v>74</v>
      </c>
      <c r="K10" s="40">
        <v>3200</v>
      </c>
      <c r="L10" s="40">
        <v>19</v>
      </c>
      <c r="M10" s="40">
        <v>2600</v>
      </c>
      <c r="N10" s="42">
        <v>1.08</v>
      </c>
      <c r="O10" s="43">
        <f t="shared" si="0"/>
        <v>1</v>
      </c>
      <c r="P10" s="43">
        <f t="shared" si="1"/>
        <v>43.2</v>
      </c>
      <c r="Q10" s="44">
        <v>43132</v>
      </c>
      <c r="R10" s="44"/>
      <c r="S10" s="43" t="str">
        <f t="shared" ca="1" si="2"/>
        <v>Nova oferta</v>
      </c>
      <c r="T10" s="43">
        <f t="shared" si="3"/>
        <v>172.8</v>
      </c>
      <c r="U10" s="43" t="str">
        <f>IFERROR(VLOOKUP(E10,APOIO_TIPOSCURSOS!A:D,3,0),"")</f>
        <v>20/18</v>
      </c>
      <c r="V10" s="43">
        <f t="shared" si="4"/>
        <v>192.00000000000003</v>
      </c>
      <c r="W10" s="45">
        <f>IFERROR(VLOOKUP(E10,APOIO_TIPOSCURSOS!A:B,2,0),"")</f>
        <v>1.1111111111111112</v>
      </c>
      <c r="X10" s="45">
        <f t="shared" si="5"/>
        <v>84.21052631578948</v>
      </c>
      <c r="Y10" s="45">
        <f t="shared" si="6"/>
        <v>68.421052631578945</v>
      </c>
      <c r="Z10" s="54"/>
      <c r="AA10" s="54"/>
    </row>
    <row r="11" spans="1:27" x14ac:dyDescent="0.3">
      <c r="A11" s="40" t="s">
        <v>69</v>
      </c>
      <c r="B11" s="40" t="s">
        <v>89</v>
      </c>
      <c r="C11" s="40" t="s">
        <v>90</v>
      </c>
      <c r="D11" s="40" t="s">
        <v>72</v>
      </c>
      <c r="E11" s="40" t="s">
        <v>81</v>
      </c>
      <c r="F11" s="40" t="s">
        <v>91</v>
      </c>
      <c r="G11" s="41" t="s">
        <v>41</v>
      </c>
      <c r="H11" s="40">
        <v>40</v>
      </c>
      <c r="I11" s="40">
        <v>6</v>
      </c>
      <c r="J11" s="40" t="s">
        <v>74</v>
      </c>
      <c r="K11" s="40">
        <v>3100</v>
      </c>
      <c r="L11" s="40">
        <v>20</v>
      </c>
      <c r="M11" s="40">
        <v>3100</v>
      </c>
      <c r="N11" s="42">
        <v>1.25</v>
      </c>
      <c r="O11" s="43">
        <f t="shared" si="0"/>
        <v>1.2916666666666667</v>
      </c>
      <c r="P11" s="43">
        <f t="shared" si="1"/>
        <v>64.583333333333343</v>
      </c>
      <c r="Q11" s="44">
        <v>42767</v>
      </c>
      <c r="R11" s="44"/>
      <c r="S11" s="43" t="str">
        <f t="shared" ca="1" si="2"/>
        <v>Atual</v>
      </c>
      <c r="T11" s="43">
        <f t="shared" si="3"/>
        <v>193.75000000000003</v>
      </c>
      <c r="U11" s="43" t="str">
        <f>IFERROR(VLOOKUP(E11,APOIO_TIPOSCURSOS!A:D,3,0),"")</f>
        <v>20/20</v>
      </c>
      <c r="V11" s="43">
        <f t="shared" si="4"/>
        <v>193.75000000000003</v>
      </c>
      <c r="W11" s="45">
        <f>IFERROR(VLOOKUP(E11,APOIO_TIPOSCURSOS!A:B,2,0),"")</f>
        <v>1</v>
      </c>
      <c r="X11" s="45">
        <f t="shared" si="5"/>
        <v>77.5</v>
      </c>
      <c r="Y11" s="45">
        <f t="shared" si="6"/>
        <v>77.5</v>
      </c>
      <c r="Z11" s="54"/>
      <c r="AA11" s="54"/>
    </row>
    <row r="12" spans="1:27" x14ac:dyDescent="0.3">
      <c r="A12" s="40" t="s">
        <v>69</v>
      </c>
      <c r="B12" s="40" t="s">
        <v>92</v>
      </c>
      <c r="C12" s="40" t="s">
        <v>71</v>
      </c>
      <c r="D12" s="40" t="s">
        <v>72</v>
      </c>
      <c r="E12" s="40" t="s">
        <v>78</v>
      </c>
      <c r="F12" s="40" t="s">
        <v>73</v>
      </c>
      <c r="G12" s="41" t="s">
        <v>40</v>
      </c>
      <c r="H12" s="40">
        <v>40</v>
      </c>
      <c r="I12" s="40">
        <v>8</v>
      </c>
      <c r="J12" s="40" t="s">
        <v>74</v>
      </c>
      <c r="K12" s="40">
        <v>3200</v>
      </c>
      <c r="L12" s="40">
        <v>20</v>
      </c>
      <c r="M12" s="40">
        <v>2600</v>
      </c>
      <c r="N12" s="42">
        <v>1.1000000000000001</v>
      </c>
      <c r="O12" s="43">
        <f t="shared" si="0"/>
        <v>1</v>
      </c>
      <c r="P12" s="43">
        <f t="shared" si="1"/>
        <v>44</v>
      </c>
      <c r="Q12" s="44">
        <v>42767</v>
      </c>
      <c r="S12" s="43" t="str">
        <f t="shared" ca="1" si="2"/>
        <v>Atual</v>
      </c>
      <c r="T12" s="43">
        <f t="shared" si="3"/>
        <v>176</v>
      </c>
      <c r="U12" s="43" t="str">
        <f>IFERROR(VLOOKUP(E12,APOIO_TIPOSCURSOS!A:D,3,0),"")</f>
        <v>20/18</v>
      </c>
      <c r="V12" s="43">
        <f t="shared" si="4"/>
        <v>195.55555555555557</v>
      </c>
      <c r="W12" s="45">
        <f>IFERROR(VLOOKUP(E12,APOIO_TIPOSCURSOS!A:B,2,0),"")</f>
        <v>1.1111111111111112</v>
      </c>
      <c r="X12" s="45">
        <f t="shared" si="5"/>
        <v>80</v>
      </c>
      <c r="Y12" s="45">
        <f t="shared" si="6"/>
        <v>65</v>
      </c>
      <c r="Z12" s="54"/>
      <c r="AA12" s="54"/>
    </row>
    <row r="13" spans="1:27" x14ac:dyDescent="0.3">
      <c r="A13" s="40" t="s">
        <v>69</v>
      </c>
      <c r="B13" s="40" t="s">
        <v>93</v>
      </c>
      <c r="C13" s="40" t="s">
        <v>90</v>
      </c>
      <c r="D13" s="40" t="s">
        <v>72</v>
      </c>
      <c r="E13" s="40" t="s">
        <v>94</v>
      </c>
      <c r="F13" s="40" t="s">
        <v>73</v>
      </c>
      <c r="G13" s="41" t="s">
        <v>42</v>
      </c>
      <c r="H13" s="40">
        <v>40</v>
      </c>
      <c r="I13" s="40">
        <v>10</v>
      </c>
      <c r="J13" s="40" t="s">
        <v>74</v>
      </c>
      <c r="K13" s="40">
        <v>3600</v>
      </c>
      <c r="L13" s="40">
        <v>20</v>
      </c>
      <c r="M13" s="40">
        <v>3340</v>
      </c>
      <c r="N13" s="42">
        <v>1.1399999999999999</v>
      </c>
      <c r="O13" s="43">
        <f t="shared" si="0"/>
        <v>0.9</v>
      </c>
      <c r="P13" s="43">
        <f t="shared" si="1"/>
        <v>41.04</v>
      </c>
      <c r="Q13" s="44">
        <v>42767</v>
      </c>
      <c r="S13" s="43" t="str">
        <f t="shared" ca="1" si="2"/>
        <v>Atual</v>
      </c>
      <c r="T13" s="43">
        <f t="shared" si="3"/>
        <v>205.2</v>
      </c>
      <c r="U13" s="43" t="str">
        <f>IFERROR(VLOOKUP(E13,APOIO_TIPOSCURSOS!A:D,3,0),"")</f>
        <v>20/18</v>
      </c>
      <c r="V13" s="43">
        <f t="shared" si="4"/>
        <v>228</v>
      </c>
      <c r="W13" s="45">
        <f>IFERROR(VLOOKUP(E13,APOIO_TIPOSCURSOS!A:B,2,0),"")</f>
        <v>1.1111111111111112</v>
      </c>
      <c r="X13" s="45">
        <f t="shared" si="5"/>
        <v>90</v>
      </c>
      <c r="Y13" s="45">
        <f t="shared" si="6"/>
        <v>83.5</v>
      </c>
      <c r="Z13" s="54"/>
      <c r="AA13" s="54"/>
    </row>
    <row r="14" spans="1:27" x14ac:dyDescent="0.3">
      <c r="A14" s="40"/>
      <c r="B14" s="40"/>
      <c r="C14" s="40"/>
      <c r="D14" s="40"/>
      <c r="E14" s="40"/>
      <c r="F14" s="40"/>
      <c r="G14" s="41"/>
      <c r="H14" s="40"/>
      <c r="I14" s="40"/>
      <c r="J14" s="40"/>
      <c r="K14" s="40"/>
      <c r="L14" s="40"/>
      <c r="M14" s="40"/>
      <c r="N14" s="42"/>
      <c r="O14" s="43" t="str">
        <f>IFERROR(IF(E14="Formação Inicial e Continuada",K14/800,K14/((I14/2)*800)),"")</f>
        <v/>
      </c>
      <c r="P14" s="43" t="str">
        <f>IFERROR(H14*O14*N14,"")</f>
        <v/>
      </c>
      <c r="Q14" s="44"/>
      <c r="S14" s="43" t="str">
        <f t="shared" ca="1" si="2"/>
        <v/>
      </c>
      <c r="T14" s="43" t="str">
        <f>IFERROR(IF(AND(R14&lt;"31/12/2018",R14&lt;&gt;""),0,IF(J14="ANUAL",P14*(I14/2),P14*I14)),"")</f>
        <v/>
      </c>
      <c r="U14" s="43" t="str">
        <f>IFERROR(VLOOKUP(E14,APOIO_TIPOSCURSOS!A:D,3,0),"")</f>
        <v/>
      </c>
      <c r="V14" s="43" t="str">
        <f t="shared" si="4"/>
        <v/>
      </c>
      <c r="W14" s="45" t="str">
        <f>IFERROR(VLOOKUP(E14,APOIO_TIPOSCURSOS!A:B,2,0),"")</f>
        <v/>
      </c>
      <c r="X14" s="45" t="str">
        <f>IFERROR(((K14/I14)/L14)*(I14/2),"")</f>
        <v/>
      </c>
      <c r="Y14" s="45" t="str">
        <f>IFERROR(((M14/I14)/L14)*(I14/2),"")</f>
        <v/>
      </c>
      <c r="Z14" s="54"/>
      <c r="AA14" s="54"/>
    </row>
    <row r="15" spans="1:27" x14ac:dyDescent="0.3">
      <c r="A15" s="40" t="s">
        <v>69</v>
      </c>
      <c r="B15" s="40" t="s">
        <v>95</v>
      </c>
      <c r="C15" s="40" t="s">
        <v>71</v>
      </c>
      <c r="D15" s="40" t="s">
        <v>72</v>
      </c>
      <c r="E15" s="40" t="s">
        <v>96</v>
      </c>
      <c r="F15" s="40" t="s">
        <v>97</v>
      </c>
      <c r="G15" s="41" t="s">
        <v>42</v>
      </c>
      <c r="H15" s="40">
        <v>30</v>
      </c>
      <c r="I15" s="40">
        <v>3</v>
      </c>
      <c r="J15" s="40" t="s">
        <v>74</v>
      </c>
      <c r="K15" s="40">
        <v>360</v>
      </c>
      <c r="L15" s="40">
        <v>20</v>
      </c>
      <c r="M15" s="40">
        <v>360</v>
      </c>
      <c r="N15" s="42">
        <v>1</v>
      </c>
      <c r="O15" s="43">
        <f>IFERROR(IF(E15="Formação Inicial e Continuada",K15/800,K15/((I15/2)*800)),"")</f>
        <v>0.3</v>
      </c>
      <c r="P15" s="43">
        <f>IFERROR(H15*O15*N15,"")</f>
        <v>9</v>
      </c>
      <c r="Q15" s="44">
        <v>42767</v>
      </c>
      <c r="S15" s="43" t="str">
        <f t="shared" ca="1" si="2"/>
        <v>Atual</v>
      </c>
      <c r="T15" s="43">
        <f>IFERROR(IF(AND(R15&lt;"31/12/2018",R15&lt;&gt;""),0,IF(J15="ANUAL",P15*(I15/2),P15*I15)),"")</f>
        <v>13.5</v>
      </c>
      <c r="U15" s="43" t="str">
        <f>IFERROR(VLOOKUP(E15,APOIO_TIPOSCURSOS!A:D,3,0),"")</f>
        <v>20/12</v>
      </c>
      <c r="V15" s="43">
        <f t="shared" si="4"/>
        <v>22.5</v>
      </c>
      <c r="W15" s="45">
        <f>IFERROR(VLOOKUP(E15,APOIO_TIPOSCURSOS!A:B,2,0),"")</f>
        <v>1.6666666666666667</v>
      </c>
      <c r="X15" s="45">
        <f>IFERROR(((K15/I15)/L15)*(I15/2),"")</f>
        <v>9</v>
      </c>
      <c r="Y15" s="45">
        <f>IFERROR(((M15/I15)/L15)*(I15/2),"")</f>
        <v>9</v>
      </c>
      <c r="Z15" s="54"/>
      <c r="AA15" s="54"/>
    </row>
    <row r="16" spans="1:27" x14ac:dyDescent="0.3">
      <c r="A16" s="40" t="s">
        <v>69</v>
      </c>
      <c r="B16" s="40" t="s">
        <v>79</v>
      </c>
      <c r="C16" s="40" t="s">
        <v>71</v>
      </c>
      <c r="D16" s="40" t="s">
        <v>72</v>
      </c>
      <c r="E16" s="40" t="s">
        <v>81</v>
      </c>
      <c r="F16" s="40" t="s">
        <v>82</v>
      </c>
      <c r="G16" s="41" t="s">
        <v>41</v>
      </c>
      <c r="H16" s="40">
        <v>40</v>
      </c>
      <c r="I16" s="40">
        <v>4</v>
      </c>
      <c r="J16" s="40" t="s">
        <v>83</v>
      </c>
      <c r="K16" s="40">
        <v>1200</v>
      </c>
      <c r="L16" s="40">
        <v>19</v>
      </c>
      <c r="M16" s="40">
        <v>1200</v>
      </c>
      <c r="N16" s="42">
        <v>1.3</v>
      </c>
      <c r="O16" s="43">
        <f>IFERROR(IF(E16="Formação Inicial e Continuada",K16/800,K16/((I16/2)*800)),"")</f>
        <v>0.75</v>
      </c>
      <c r="P16" s="43">
        <f>IFERROR(H16*O16*N16,"")</f>
        <v>39</v>
      </c>
      <c r="Q16" s="44">
        <v>40210</v>
      </c>
      <c r="S16" s="43" t="str">
        <f t="shared" ca="1" si="2"/>
        <v>Atual</v>
      </c>
      <c r="T16" s="43">
        <f>IFERROR(IF(AND(R16&lt;"31/12/2018",R16&lt;&gt;""),0,IF(J16="ANUAL",P16*(I16/2),P16*I16)),"")</f>
        <v>156</v>
      </c>
      <c r="U16" s="43" t="str">
        <f>IFERROR(VLOOKUP(E16,APOIO_TIPOSCURSOS!A:D,3,0),"")</f>
        <v>20/20</v>
      </c>
      <c r="V16" s="43">
        <f t="shared" si="4"/>
        <v>156</v>
      </c>
      <c r="W16" s="45">
        <f>IFERROR(VLOOKUP(E16,APOIO_TIPOSCURSOS!A:B,2,0),"")</f>
        <v>1</v>
      </c>
      <c r="X16" s="45">
        <f>IFERROR(((K16/I16)/L16)*(I16/2),"")</f>
        <v>31.578947368421051</v>
      </c>
      <c r="Y16" s="45">
        <f>IFERROR(((M16/I16)/L16)*(I16/2),"")</f>
        <v>31.578947368421051</v>
      </c>
      <c r="Z16" s="54"/>
      <c r="AA16" s="54"/>
    </row>
    <row r="17" spans="1:25" x14ac:dyDescent="0.3">
      <c r="A17" s="40" t="s">
        <v>69</v>
      </c>
      <c r="B17" s="29" t="s">
        <v>98</v>
      </c>
      <c r="C17" s="40" t="s">
        <v>71</v>
      </c>
      <c r="D17" s="40" t="s">
        <v>72</v>
      </c>
      <c r="E17" s="40" t="s">
        <v>81</v>
      </c>
      <c r="F17" s="28" t="s">
        <v>43</v>
      </c>
      <c r="G17" s="41" t="s">
        <v>41</v>
      </c>
      <c r="H17" s="28">
        <v>40</v>
      </c>
      <c r="I17" s="28">
        <v>6</v>
      </c>
      <c r="J17" s="40" t="s">
        <v>74</v>
      </c>
      <c r="K17" s="28">
        <v>2400</v>
      </c>
      <c r="L17" s="31">
        <v>20</v>
      </c>
      <c r="M17" s="28">
        <v>2400</v>
      </c>
      <c r="N17" s="28">
        <v>1.1000000000000001</v>
      </c>
      <c r="O17" s="43">
        <f t="shared" si="0"/>
        <v>1</v>
      </c>
      <c r="P17" s="43">
        <f t="shared" si="1"/>
        <v>44</v>
      </c>
      <c r="Q17" s="65">
        <v>43132</v>
      </c>
      <c r="S17" s="43" t="str">
        <f t="shared" ca="1" si="2"/>
        <v>Nova oferta</v>
      </c>
      <c r="T17" s="43">
        <f t="shared" si="3"/>
        <v>132</v>
      </c>
      <c r="U17" s="43" t="str">
        <f>IFERROR(VLOOKUP(E17,APOIO_TIPOSCURSOS!A:D,3,0),"")</f>
        <v>20/20</v>
      </c>
      <c r="V17" s="43">
        <f t="shared" si="4"/>
        <v>132</v>
      </c>
      <c r="W17" s="45">
        <f>IFERROR(VLOOKUP(E17,APOIO_TIPOSCURSOS!A:B,2,0),"")</f>
        <v>1</v>
      </c>
      <c r="X17" s="45">
        <f t="shared" si="5"/>
        <v>60</v>
      </c>
      <c r="Y17" s="45">
        <f t="shared" si="6"/>
        <v>60</v>
      </c>
    </row>
    <row r="18" spans="1:25" x14ac:dyDescent="0.3">
      <c r="A18" s="40"/>
      <c r="C18" s="40"/>
      <c r="D18" s="40"/>
      <c r="G18" s="41"/>
      <c r="J18" s="40"/>
      <c r="O18" s="43" t="str">
        <f t="shared" si="0"/>
        <v/>
      </c>
      <c r="P18" s="43" t="str">
        <f t="shared" si="1"/>
        <v/>
      </c>
      <c r="Q18" s="65"/>
      <c r="S18" s="43" t="str">
        <f t="shared" ca="1" si="2"/>
        <v/>
      </c>
      <c r="T18" s="43" t="str">
        <f t="shared" si="3"/>
        <v/>
      </c>
      <c r="U18" s="43" t="str">
        <f>IFERROR(VLOOKUP(E18,APOIO_TIPOSCURSOS!A:D,3,0),"")</f>
        <v/>
      </c>
      <c r="V18" s="43" t="str">
        <f t="shared" si="4"/>
        <v/>
      </c>
      <c r="W18" s="45" t="str">
        <f>IFERROR(VLOOKUP(E18,APOIO_TIPOSCURSOS!A:B,2,0),"")</f>
        <v/>
      </c>
      <c r="X18" s="45" t="str">
        <f t="shared" si="5"/>
        <v/>
      </c>
      <c r="Y18" s="45" t="str">
        <f t="shared" si="6"/>
        <v/>
      </c>
    </row>
    <row r="19" spans="1:25" x14ac:dyDescent="0.3">
      <c r="O19" s="43" t="str">
        <f t="shared" si="0"/>
        <v/>
      </c>
      <c r="P19" s="43" t="str">
        <f t="shared" si="1"/>
        <v/>
      </c>
      <c r="S19" s="43" t="str">
        <f t="shared" ca="1" si="2"/>
        <v/>
      </c>
      <c r="T19" s="43" t="str">
        <f t="shared" si="3"/>
        <v/>
      </c>
      <c r="U19" s="43" t="str">
        <f>IFERROR(VLOOKUP(E19,APOIO_TIPOSCURSOS!A:D,3,0),"")</f>
        <v/>
      </c>
      <c r="V19" s="43" t="str">
        <f t="shared" si="4"/>
        <v/>
      </c>
      <c r="W19" s="45" t="str">
        <f>IFERROR(VLOOKUP(E19,APOIO_TIPOSCURSOS!A:B,2,0),"")</f>
        <v/>
      </c>
      <c r="X19" s="45" t="str">
        <f t="shared" si="5"/>
        <v/>
      </c>
      <c r="Y19" s="45" t="str">
        <f t="shared" si="6"/>
        <v/>
      </c>
    </row>
    <row r="20" spans="1:25" x14ac:dyDescent="0.3">
      <c r="O20" s="43" t="str">
        <f t="shared" si="0"/>
        <v/>
      </c>
      <c r="P20" s="43" t="str">
        <f t="shared" si="1"/>
        <v/>
      </c>
      <c r="S20" s="43" t="str">
        <f t="shared" ca="1" si="2"/>
        <v/>
      </c>
      <c r="T20" s="43" t="str">
        <f t="shared" si="3"/>
        <v/>
      </c>
      <c r="U20" s="43" t="str">
        <f>IFERROR(VLOOKUP(E20,APOIO_TIPOSCURSOS!A:D,3,0),"")</f>
        <v/>
      </c>
      <c r="V20" s="43" t="str">
        <f t="shared" si="4"/>
        <v/>
      </c>
      <c r="W20" s="45" t="str">
        <f>IFERROR(VLOOKUP(E20,APOIO_TIPOSCURSOS!A:B,2,0),"")</f>
        <v/>
      </c>
      <c r="X20" s="45" t="str">
        <f t="shared" si="5"/>
        <v/>
      </c>
      <c r="Y20" s="45" t="str">
        <f t="shared" si="6"/>
        <v/>
      </c>
    </row>
    <row r="21" spans="1:25" x14ac:dyDescent="0.3">
      <c r="O21" s="43" t="str">
        <f t="shared" si="0"/>
        <v/>
      </c>
      <c r="P21" s="43" t="str">
        <f t="shared" si="1"/>
        <v/>
      </c>
      <c r="S21" s="43" t="str">
        <f t="shared" ca="1" si="2"/>
        <v/>
      </c>
      <c r="T21" s="43" t="str">
        <f t="shared" si="3"/>
        <v/>
      </c>
      <c r="U21" s="43" t="str">
        <f>IFERROR(VLOOKUP(E21,APOIO_TIPOSCURSOS!A:D,3,0),"")</f>
        <v/>
      </c>
      <c r="V21" s="43" t="str">
        <f t="shared" si="4"/>
        <v/>
      </c>
      <c r="W21" s="45" t="str">
        <f>IFERROR(VLOOKUP(E21,APOIO_TIPOSCURSOS!A:B,2,0),"")</f>
        <v/>
      </c>
      <c r="X21" s="45" t="str">
        <f t="shared" si="5"/>
        <v/>
      </c>
      <c r="Y21" s="45" t="str">
        <f t="shared" si="6"/>
        <v/>
      </c>
    </row>
    <row r="22" spans="1:25" x14ac:dyDescent="0.3">
      <c r="O22" s="43" t="str">
        <f t="shared" si="0"/>
        <v/>
      </c>
      <c r="P22" s="43" t="str">
        <f t="shared" si="1"/>
        <v/>
      </c>
      <c r="S22" s="43" t="str">
        <f t="shared" ca="1" si="2"/>
        <v/>
      </c>
      <c r="T22" s="43" t="str">
        <f t="shared" si="3"/>
        <v/>
      </c>
      <c r="U22" s="43" t="str">
        <f>IFERROR(VLOOKUP(E22,APOIO_TIPOSCURSOS!A:D,3,0),"")</f>
        <v/>
      </c>
      <c r="V22" s="43" t="str">
        <f t="shared" si="4"/>
        <v/>
      </c>
      <c r="W22" s="45" t="str">
        <f>IFERROR(VLOOKUP(E22,APOIO_TIPOSCURSOS!A:B,2,0),"")</f>
        <v/>
      </c>
      <c r="X22" s="45" t="str">
        <f t="shared" si="5"/>
        <v/>
      </c>
      <c r="Y22" s="45" t="str">
        <f t="shared" si="6"/>
        <v/>
      </c>
    </row>
    <row r="23" spans="1:25" x14ac:dyDescent="0.3">
      <c r="O23" s="43" t="str">
        <f t="shared" si="0"/>
        <v/>
      </c>
      <c r="P23" s="43" t="str">
        <f t="shared" si="1"/>
        <v/>
      </c>
      <c r="S23" s="43" t="str">
        <f t="shared" ca="1" si="2"/>
        <v/>
      </c>
      <c r="T23" s="43" t="str">
        <f t="shared" si="3"/>
        <v/>
      </c>
      <c r="U23" s="43" t="str">
        <f>IFERROR(VLOOKUP(E23,APOIO_TIPOSCURSOS!A:D,3,0),"")</f>
        <v/>
      </c>
      <c r="V23" s="43" t="str">
        <f t="shared" si="4"/>
        <v/>
      </c>
      <c r="W23" s="45" t="str">
        <f>IFERROR(VLOOKUP(E23,APOIO_TIPOSCURSOS!A:B,2,0),"")</f>
        <v/>
      </c>
      <c r="X23" s="45" t="str">
        <f t="shared" si="5"/>
        <v/>
      </c>
      <c r="Y23" s="45" t="str">
        <f t="shared" si="6"/>
        <v/>
      </c>
    </row>
    <row r="24" spans="1:25" x14ac:dyDescent="0.3">
      <c r="O24" s="43" t="str">
        <f t="shared" si="0"/>
        <v/>
      </c>
      <c r="P24" s="43" t="str">
        <f t="shared" si="1"/>
        <v/>
      </c>
      <c r="S24" s="43" t="str">
        <f t="shared" ca="1" si="2"/>
        <v/>
      </c>
      <c r="T24" s="43" t="str">
        <f t="shared" si="3"/>
        <v/>
      </c>
      <c r="U24" s="43" t="str">
        <f>IFERROR(VLOOKUP(E24,APOIO_TIPOSCURSOS!A:D,3,0),"")</f>
        <v/>
      </c>
      <c r="V24" s="43" t="str">
        <f t="shared" si="4"/>
        <v/>
      </c>
      <c r="W24" s="45" t="str">
        <f>IFERROR(VLOOKUP(E24,APOIO_TIPOSCURSOS!A:B,2,0),"")</f>
        <v/>
      </c>
      <c r="X24" s="45" t="str">
        <f t="shared" si="5"/>
        <v/>
      </c>
      <c r="Y24" s="45" t="str">
        <f t="shared" si="6"/>
        <v/>
      </c>
    </row>
    <row r="25" spans="1:25" x14ac:dyDescent="0.3">
      <c r="O25" s="43" t="str">
        <f t="shared" si="0"/>
        <v/>
      </c>
      <c r="P25" s="43" t="str">
        <f t="shared" si="1"/>
        <v/>
      </c>
      <c r="S25" s="43" t="str">
        <f t="shared" ca="1" si="2"/>
        <v/>
      </c>
      <c r="T25" s="43" t="str">
        <f t="shared" si="3"/>
        <v/>
      </c>
      <c r="U25" s="43" t="str">
        <f>IFERROR(VLOOKUP(E25,APOIO_TIPOSCURSOS!A:D,3,0),"")</f>
        <v/>
      </c>
      <c r="V25" s="43" t="str">
        <f t="shared" si="4"/>
        <v/>
      </c>
      <c r="W25" s="45" t="str">
        <f>IFERROR(VLOOKUP(E25,APOIO_TIPOSCURSOS!A:B,2,0),"")</f>
        <v/>
      </c>
      <c r="X25" s="45" t="str">
        <f t="shared" si="5"/>
        <v/>
      </c>
      <c r="Y25" s="45" t="str">
        <f t="shared" si="6"/>
        <v/>
      </c>
    </row>
    <row r="26" spans="1:25" x14ac:dyDescent="0.3">
      <c r="O26" s="43" t="str">
        <f t="shared" si="0"/>
        <v/>
      </c>
      <c r="P26" s="43" t="str">
        <f t="shared" si="1"/>
        <v/>
      </c>
      <c r="S26" s="43" t="str">
        <f t="shared" ca="1" si="2"/>
        <v/>
      </c>
      <c r="T26" s="43" t="str">
        <f t="shared" si="3"/>
        <v/>
      </c>
      <c r="U26" s="43" t="str">
        <f>IFERROR(VLOOKUP(E26,APOIO_TIPOSCURSOS!A:D,3,0),"")</f>
        <v/>
      </c>
      <c r="V26" s="43" t="str">
        <f t="shared" si="4"/>
        <v/>
      </c>
      <c r="W26" s="45" t="str">
        <f>IFERROR(VLOOKUP(E26,APOIO_TIPOSCURSOS!A:B,2,0),"")</f>
        <v/>
      </c>
      <c r="X26" s="45" t="str">
        <f t="shared" si="5"/>
        <v/>
      </c>
      <c r="Y26" s="45" t="str">
        <f t="shared" si="6"/>
        <v/>
      </c>
    </row>
    <row r="27" spans="1:25" x14ac:dyDescent="0.3">
      <c r="O27" s="43" t="str">
        <f t="shared" si="0"/>
        <v/>
      </c>
      <c r="P27" s="43" t="str">
        <f t="shared" si="1"/>
        <v/>
      </c>
      <c r="S27" s="43" t="str">
        <f t="shared" ca="1" si="2"/>
        <v/>
      </c>
      <c r="T27" s="43" t="str">
        <f t="shared" si="3"/>
        <v/>
      </c>
      <c r="U27" s="43" t="str">
        <f>IFERROR(VLOOKUP(E27,APOIO_TIPOSCURSOS!A:D,3,0),"")</f>
        <v/>
      </c>
      <c r="V27" s="43" t="str">
        <f t="shared" si="4"/>
        <v/>
      </c>
      <c r="W27" s="45" t="str">
        <f>IFERROR(VLOOKUP(E27,APOIO_TIPOSCURSOS!A:B,2,0),"")</f>
        <v/>
      </c>
      <c r="X27" s="45" t="str">
        <f t="shared" si="5"/>
        <v/>
      </c>
      <c r="Y27" s="45" t="str">
        <f t="shared" si="6"/>
        <v/>
      </c>
    </row>
    <row r="28" spans="1:25" x14ac:dyDescent="0.3">
      <c r="O28" s="43" t="str">
        <f t="shared" si="0"/>
        <v/>
      </c>
      <c r="P28" s="43" t="str">
        <f t="shared" si="1"/>
        <v/>
      </c>
      <c r="S28" s="43" t="str">
        <f t="shared" ca="1" si="2"/>
        <v/>
      </c>
      <c r="T28" s="43" t="str">
        <f t="shared" si="3"/>
        <v/>
      </c>
      <c r="U28" s="43" t="str">
        <f>IFERROR(VLOOKUP(E28,APOIO_TIPOSCURSOS!A:D,3,0),"")</f>
        <v/>
      </c>
      <c r="V28" s="43" t="str">
        <f t="shared" si="4"/>
        <v/>
      </c>
      <c r="W28" s="45" t="str">
        <f>IFERROR(VLOOKUP(E28,APOIO_TIPOSCURSOS!A:B,2,0),"")</f>
        <v/>
      </c>
      <c r="X28" s="45" t="str">
        <f t="shared" si="5"/>
        <v/>
      </c>
      <c r="Y28" s="45" t="str">
        <f t="shared" si="6"/>
        <v/>
      </c>
    </row>
    <row r="29" spans="1:25" x14ac:dyDescent="0.3">
      <c r="O29" s="43" t="str">
        <f t="shared" si="0"/>
        <v/>
      </c>
      <c r="P29" s="43" t="str">
        <f t="shared" si="1"/>
        <v/>
      </c>
      <c r="S29" s="43" t="str">
        <f t="shared" ca="1" si="2"/>
        <v/>
      </c>
      <c r="T29" s="43" t="str">
        <f t="shared" si="3"/>
        <v/>
      </c>
      <c r="U29" s="43" t="str">
        <f>IFERROR(VLOOKUP(E29,APOIO_TIPOSCURSOS!A:D,3,0),"")</f>
        <v/>
      </c>
      <c r="V29" s="43" t="str">
        <f t="shared" si="4"/>
        <v/>
      </c>
      <c r="W29" s="45" t="str">
        <f>IFERROR(VLOOKUP(E29,APOIO_TIPOSCURSOS!A:B,2,0),"")</f>
        <v/>
      </c>
      <c r="X29" s="45" t="str">
        <f t="shared" si="5"/>
        <v/>
      </c>
      <c r="Y29" s="45" t="str">
        <f t="shared" si="6"/>
        <v/>
      </c>
    </row>
    <row r="30" spans="1:25" x14ac:dyDescent="0.3">
      <c r="O30" s="43" t="str">
        <f t="shared" si="0"/>
        <v/>
      </c>
      <c r="P30" s="43" t="str">
        <f t="shared" si="1"/>
        <v/>
      </c>
      <c r="S30" s="43" t="str">
        <f t="shared" ca="1" si="2"/>
        <v/>
      </c>
      <c r="T30" s="43" t="str">
        <f t="shared" si="3"/>
        <v/>
      </c>
      <c r="U30" s="43" t="str">
        <f>IFERROR(VLOOKUP(E30,APOIO_TIPOSCURSOS!A:D,3,0),"")</f>
        <v/>
      </c>
      <c r="V30" s="43" t="str">
        <f t="shared" si="4"/>
        <v/>
      </c>
      <c r="W30" s="45" t="str">
        <f>IFERROR(VLOOKUP(E30,APOIO_TIPOSCURSOS!A:B,2,0),"")</f>
        <v/>
      </c>
      <c r="X30" s="45" t="str">
        <f t="shared" si="5"/>
        <v/>
      </c>
      <c r="Y30" s="45" t="str">
        <f t="shared" si="6"/>
        <v/>
      </c>
    </row>
    <row r="31" spans="1:25" x14ac:dyDescent="0.3">
      <c r="O31" s="43" t="str">
        <f t="shared" si="0"/>
        <v/>
      </c>
      <c r="P31" s="43" t="str">
        <f t="shared" si="1"/>
        <v/>
      </c>
      <c r="S31" s="43" t="str">
        <f t="shared" ca="1" si="2"/>
        <v/>
      </c>
      <c r="T31" s="43" t="str">
        <f t="shared" si="3"/>
        <v/>
      </c>
      <c r="U31" s="43" t="str">
        <f>IFERROR(VLOOKUP(E31,APOIO_TIPOSCURSOS!A:D,3,0),"")</f>
        <v/>
      </c>
      <c r="V31" s="43" t="str">
        <f t="shared" si="4"/>
        <v/>
      </c>
      <c r="W31" s="45" t="str">
        <f>IFERROR(VLOOKUP(E31,APOIO_TIPOSCURSOS!A:B,2,0),"")</f>
        <v/>
      </c>
      <c r="X31" s="45" t="str">
        <f t="shared" si="5"/>
        <v/>
      </c>
      <c r="Y31" s="45" t="str">
        <f t="shared" si="6"/>
        <v/>
      </c>
    </row>
    <row r="32" spans="1:25" x14ac:dyDescent="0.3">
      <c r="O32" s="43" t="str">
        <f t="shared" si="0"/>
        <v/>
      </c>
      <c r="P32" s="43" t="str">
        <f t="shared" si="1"/>
        <v/>
      </c>
      <c r="S32" s="43" t="str">
        <f t="shared" ca="1" si="2"/>
        <v/>
      </c>
      <c r="T32" s="43" t="str">
        <f t="shared" si="3"/>
        <v/>
      </c>
      <c r="U32" s="43" t="str">
        <f>IFERROR(VLOOKUP(E32,APOIO_TIPOSCURSOS!A:D,3,0),"")</f>
        <v/>
      </c>
      <c r="V32" s="43" t="str">
        <f t="shared" si="4"/>
        <v/>
      </c>
      <c r="W32" s="45" t="str">
        <f>IFERROR(VLOOKUP(E32,APOIO_TIPOSCURSOS!A:B,2,0),"")</f>
        <v/>
      </c>
      <c r="X32" s="45" t="str">
        <f t="shared" si="5"/>
        <v/>
      </c>
      <c r="Y32" s="45" t="str">
        <f t="shared" si="6"/>
        <v/>
      </c>
    </row>
    <row r="33" spans="15:25" x14ac:dyDescent="0.3">
      <c r="O33" s="43" t="str">
        <f t="shared" si="0"/>
        <v/>
      </c>
      <c r="P33" s="43" t="str">
        <f t="shared" si="1"/>
        <v/>
      </c>
      <c r="S33" s="43" t="str">
        <f t="shared" ca="1" si="2"/>
        <v/>
      </c>
      <c r="T33" s="43" t="str">
        <f t="shared" si="3"/>
        <v/>
      </c>
      <c r="U33" s="43" t="str">
        <f>IFERROR(VLOOKUP(E33,APOIO_TIPOSCURSOS!A:D,3,0),"")</f>
        <v/>
      </c>
      <c r="V33" s="43" t="str">
        <f t="shared" si="4"/>
        <v/>
      </c>
      <c r="W33" s="45" t="str">
        <f>IFERROR(VLOOKUP(E33,APOIO_TIPOSCURSOS!A:B,2,0),"")</f>
        <v/>
      </c>
      <c r="X33" s="45" t="str">
        <f t="shared" si="5"/>
        <v/>
      </c>
      <c r="Y33" s="45" t="str">
        <f t="shared" si="6"/>
        <v/>
      </c>
    </row>
    <row r="34" spans="15:25" x14ac:dyDescent="0.3">
      <c r="O34" s="43" t="str">
        <f t="shared" si="0"/>
        <v/>
      </c>
      <c r="P34" s="43" t="str">
        <f t="shared" si="1"/>
        <v/>
      </c>
      <c r="S34" s="43" t="str">
        <f t="shared" ca="1" si="2"/>
        <v/>
      </c>
      <c r="T34" s="43" t="str">
        <f t="shared" si="3"/>
        <v/>
      </c>
      <c r="U34" s="43" t="str">
        <f>IFERROR(VLOOKUP(E34,APOIO_TIPOSCURSOS!A:D,3,0),"")</f>
        <v/>
      </c>
      <c r="V34" s="43" t="str">
        <f t="shared" si="4"/>
        <v/>
      </c>
      <c r="W34" s="45" t="str">
        <f>IFERROR(VLOOKUP(E34,APOIO_TIPOSCURSOS!A:B,2,0),"")</f>
        <v/>
      </c>
      <c r="X34" s="45" t="str">
        <f t="shared" si="5"/>
        <v/>
      </c>
      <c r="Y34" s="45" t="str">
        <f t="shared" si="6"/>
        <v/>
      </c>
    </row>
    <row r="35" spans="15:25" x14ac:dyDescent="0.3">
      <c r="O35" s="43" t="str">
        <f t="shared" si="0"/>
        <v/>
      </c>
      <c r="P35" s="43" t="str">
        <f t="shared" si="1"/>
        <v/>
      </c>
      <c r="S35" s="43" t="str">
        <f t="shared" ca="1" si="2"/>
        <v/>
      </c>
      <c r="T35" s="43" t="str">
        <f t="shared" si="3"/>
        <v/>
      </c>
      <c r="U35" s="43" t="str">
        <f>IFERROR(VLOOKUP(E35,APOIO_TIPOSCURSOS!A:D,3,0),"")</f>
        <v/>
      </c>
      <c r="V35" s="43" t="str">
        <f t="shared" si="4"/>
        <v/>
      </c>
      <c r="W35" s="45" t="str">
        <f>IFERROR(VLOOKUP(E35,APOIO_TIPOSCURSOS!A:B,2,0),"")</f>
        <v/>
      </c>
      <c r="X35" s="45" t="str">
        <f t="shared" si="5"/>
        <v/>
      </c>
      <c r="Y35" s="45" t="str">
        <f t="shared" si="6"/>
        <v/>
      </c>
    </row>
    <row r="36" spans="15:25" x14ac:dyDescent="0.3">
      <c r="O36" s="43" t="str">
        <f t="shared" si="0"/>
        <v/>
      </c>
      <c r="P36" s="43" t="str">
        <f t="shared" si="1"/>
        <v/>
      </c>
      <c r="S36" s="43" t="str">
        <f t="shared" ca="1" si="2"/>
        <v/>
      </c>
      <c r="T36" s="43" t="str">
        <f t="shared" si="3"/>
        <v/>
      </c>
      <c r="U36" s="43" t="str">
        <f>IFERROR(VLOOKUP(E36,APOIO_TIPOSCURSOS!A:D,3,0),"")</f>
        <v/>
      </c>
      <c r="V36" s="43" t="str">
        <f t="shared" si="4"/>
        <v/>
      </c>
      <c r="W36" s="45" t="str">
        <f>IFERROR(VLOOKUP(E36,APOIO_TIPOSCURSOS!A:B,2,0),"")</f>
        <v/>
      </c>
      <c r="X36" s="45" t="str">
        <f t="shared" si="5"/>
        <v/>
      </c>
      <c r="Y36" s="45" t="str">
        <f t="shared" si="6"/>
        <v/>
      </c>
    </row>
    <row r="37" spans="15:25" x14ac:dyDescent="0.3">
      <c r="O37" s="43" t="str">
        <f t="shared" si="0"/>
        <v/>
      </c>
      <c r="P37" s="43" t="str">
        <f t="shared" si="1"/>
        <v/>
      </c>
      <c r="S37" s="43" t="str">
        <f t="shared" ca="1" si="2"/>
        <v/>
      </c>
      <c r="T37" s="43" t="str">
        <f t="shared" si="3"/>
        <v/>
      </c>
      <c r="U37" s="43" t="str">
        <f>IFERROR(VLOOKUP(E37,APOIO_TIPOSCURSOS!A:D,3,0),"")</f>
        <v/>
      </c>
      <c r="V37" s="43" t="str">
        <f t="shared" si="4"/>
        <v/>
      </c>
      <c r="W37" s="45" t="str">
        <f>IFERROR(VLOOKUP(E37,APOIO_TIPOSCURSOS!A:B,2,0),"")</f>
        <v/>
      </c>
      <c r="X37" s="45" t="str">
        <f t="shared" si="5"/>
        <v/>
      </c>
      <c r="Y37" s="45" t="str">
        <f t="shared" si="6"/>
        <v/>
      </c>
    </row>
    <row r="38" spans="15:25" x14ac:dyDescent="0.3">
      <c r="O38" s="43" t="str">
        <f t="shared" si="0"/>
        <v/>
      </c>
      <c r="P38" s="43" t="str">
        <f t="shared" si="1"/>
        <v/>
      </c>
      <c r="S38" s="43" t="str">
        <f t="shared" ca="1" si="2"/>
        <v/>
      </c>
      <c r="T38" s="43" t="str">
        <f t="shared" si="3"/>
        <v/>
      </c>
      <c r="U38" s="43" t="str">
        <f>IFERROR(VLOOKUP(E38,APOIO_TIPOSCURSOS!A:D,3,0),"")</f>
        <v/>
      </c>
      <c r="V38" s="43" t="str">
        <f t="shared" si="4"/>
        <v/>
      </c>
      <c r="W38" s="45" t="str">
        <f>IFERROR(VLOOKUP(E38,APOIO_TIPOSCURSOS!A:B,2,0),"")</f>
        <v/>
      </c>
      <c r="X38" s="45" t="str">
        <f t="shared" si="5"/>
        <v/>
      </c>
      <c r="Y38" s="45" t="str">
        <f t="shared" si="6"/>
        <v/>
      </c>
    </row>
    <row r="39" spans="15:25" x14ac:dyDescent="0.3">
      <c r="O39" s="43" t="str">
        <f t="shared" si="0"/>
        <v/>
      </c>
      <c r="P39" s="43" t="str">
        <f t="shared" si="1"/>
        <v/>
      </c>
      <c r="S39" s="43" t="str">
        <f t="shared" ca="1" si="2"/>
        <v/>
      </c>
      <c r="T39" s="43" t="str">
        <f t="shared" si="3"/>
        <v/>
      </c>
      <c r="U39" s="43" t="str">
        <f>IFERROR(VLOOKUP(E39,APOIO_TIPOSCURSOS!A:D,3,0),"")</f>
        <v/>
      </c>
      <c r="V39" s="43" t="str">
        <f t="shared" si="4"/>
        <v/>
      </c>
      <c r="W39" s="45" t="str">
        <f>IFERROR(VLOOKUP(E39,APOIO_TIPOSCURSOS!A:B,2,0),"")</f>
        <v/>
      </c>
      <c r="X39" s="45" t="str">
        <f t="shared" si="5"/>
        <v/>
      </c>
      <c r="Y39" s="45" t="str">
        <f t="shared" si="6"/>
        <v/>
      </c>
    </row>
    <row r="40" spans="15:25" x14ac:dyDescent="0.3">
      <c r="O40" s="43" t="str">
        <f t="shared" si="0"/>
        <v/>
      </c>
      <c r="P40" s="43" t="str">
        <f t="shared" si="1"/>
        <v/>
      </c>
      <c r="S40" s="43" t="str">
        <f t="shared" ca="1" si="2"/>
        <v/>
      </c>
      <c r="T40" s="43" t="str">
        <f t="shared" si="3"/>
        <v/>
      </c>
      <c r="U40" s="43" t="str">
        <f>IFERROR(VLOOKUP(E40,APOIO_TIPOSCURSOS!A:D,3,0),"")</f>
        <v/>
      </c>
      <c r="V40" s="43" t="str">
        <f t="shared" si="4"/>
        <v/>
      </c>
      <c r="W40" s="45" t="str">
        <f>IFERROR(VLOOKUP(E40,APOIO_TIPOSCURSOS!A:B,2,0),"")</f>
        <v/>
      </c>
      <c r="X40" s="45" t="str">
        <f t="shared" si="5"/>
        <v/>
      </c>
      <c r="Y40" s="45" t="str">
        <f t="shared" si="6"/>
        <v/>
      </c>
    </row>
    <row r="41" spans="15:25" x14ac:dyDescent="0.3">
      <c r="O41" s="43" t="str">
        <f t="shared" si="0"/>
        <v/>
      </c>
      <c r="P41" s="43" t="str">
        <f t="shared" si="1"/>
        <v/>
      </c>
      <c r="S41" s="43" t="str">
        <f t="shared" ca="1" si="2"/>
        <v/>
      </c>
      <c r="T41" s="43" t="str">
        <f t="shared" si="3"/>
        <v/>
      </c>
      <c r="U41" s="43" t="str">
        <f>IFERROR(VLOOKUP(E41,APOIO_TIPOSCURSOS!A:D,3,0),"")</f>
        <v/>
      </c>
      <c r="V41" s="43" t="str">
        <f t="shared" si="4"/>
        <v/>
      </c>
      <c r="W41" s="45" t="str">
        <f>IFERROR(VLOOKUP(E41,APOIO_TIPOSCURSOS!A:B,2,0),"")</f>
        <v/>
      </c>
      <c r="X41" s="45" t="str">
        <f t="shared" si="5"/>
        <v/>
      </c>
      <c r="Y41" s="45" t="str">
        <f t="shared" si="6"/>
        <v/>
      </c>
    </row>
    <row r="42" spans="15:25" x14ac:dyDescent="0.3">
      <c r="O42" s="43" t="str">
        <f t="shared" si="0"/>
        <v/>
      </c>
      <c r="P42" s="43" t="str">
        <f t="shared" si="1"/>
        <v/>
      </c>
      <c r="S42" s="43" t="str">
        <f t="shared" ca="1" si="2"/>
        <v/>
      </c>
      <c r="T42" s="43" t="str">
        <f t="shared" si="3"/>
        <v/>
      </c>
      <c r="U42" s="43" t="str">
        <f>IFERROR(VLOOKUP(E42,APOIO_TIPOSCURSOS!A:D,3,0),"")</f>
        <v/>
      </c>
      <c r="V42" s="43" t="str">
        <f t="shared" si="4"/>
        <v/>
      </c>
      <c r="W42" s="45" t="str">
        <f>IFERROR(VLOOKUP(E42,APOIO_TIPOSCURSOS!A:B,2,0),"")</f>
        <v/>
      </c>
      <c r="X42" s="45" t="str">
        <f t="shared" si="5"/>
        <v/>
      </c>
      <c r="Y42" s="45" t="str">
        <f t="shared" si="6"/>
        <v/>
      </c>
    </row>
    <row r="43" spans="15:25" x14ac:dyDescent="0.3">
      <c r="O43" s="43" t="str">
        <f t="shared" si="0"/>
        <v/>
      </c>
      <c r="P43" s="43" t="str">
        <f t="shared" si="1"/>
        <v/>
      </c>
      <c r="S43" s="43" t="str">
        <f t="shared" ca="1" si="2"/>
        <v/>
      </c>
      <c r="T43" s="43" t="str">
        <f t="shared" si="3"/>
        <v/>
      </c>
      <c r="U43" s="43" t="str">
        <f>IFERROR(VLOOKUP(E43,APOIO_TIPOSCURSOS!A:D,3,0),"")</f>
        <v/>
      </c>
      <c r="V43" s="43" t="str">
        <f t="shared" si="4"/>
        <v/>
      </c>
      <c r="W43" s="45" t="str">
        <f>IFERROR(VLOOKUP(E43,APOIO_TIPOSCURSOS!A:B,2,0),"")</f>
        <v/>
      </c>
      <c r="X43" s="45" t="str">
        <f t="shared" si="5"/>
        <v/>
      </c>
      <c r="Y43" s="45" t="str">
        <f t="shared" si="6"/>
        <v/>
      </c>
    </row>
    <row r="44" spans="15:25" x14ac:dyDescent="0.3">
      <c r="O44" s="43" t="str">
        <f t="shared" si="0"/>
        <v/>
      </c>
      <c r="P44" s="43" t="str">
        <f t="shared" si="1"/>
        <v/>
      </c>
      <c r="S44" s="43" t="str">
        <f t="shared" ca="1" si="2"/>
        <v/>
      </c>
      <c r="T44" s="43" t="str">
        <f t="shared" si="3"/>
        <v/>
      </c>
      <c r="U44" s="43" t="str">
        <f>IFERROR(VLOOKUP(E44,APOIO_TIPOSCURSOS!A:D,3,0),"")</f>
        <v/>
      </c>
      <c r="V44" s="43" t="str">
        <f t="shared" si="4"/>
        <v/>
      </c>
      <c r="W44" s="45" t="str">
        <f>IFERROR(VLOOKUP(E44,APOIO_TIPOSCURSOS!A:B,2,0),"")</f>
        <v/>
      </c>
      <c r="X44" s="45" t="str">
        <f t="shared" si="5"/>
        <v/>
      </c>
      <c r="Y44" s="45" t="str">
        <f t="shared" si="6"/>
        <v/>
      </c>
    </row>
    <row r="45" spans="15:25" x14ac:dyDescent="0.3">
      <c r="O45" s="43" t="str">
        <f t="shared" si="0"/>
        <v/>
      </c>
      <c r="P45" s="43" t="str">
        <f t="shared" si="1"/>
        <v/>
      </c>
      <c r="S45" s="43" t="str">
        <f t="shared" ca="1" si="2"/>
        <v/>
      </c>
      <c r="T45" s="43" t="str">
        <f t="shared" si="3"/>
        <v/>
      </c>
      <c r="U45" s="43" t="str">
        <f>IFERROR(VLOOKUP(E45,APOIO_TIPOSCURSOS!A:D,3,0),"")</f>
        <v/>
      </c>
      <c r="V45" s="43" t="str">
        <f t="shared" si="4"/>
        <v/>
      </c>
      <c r="W45" s="45" t="str">
        <f>IFERROR(VLOOKUP(E45,APOIO_TIPOSCURSOS!A:B,2,0),"")</f>
        <v/>
      </c>
      <c r="X45" s="45" t="str">
        <f t="shared" si="5"/>
        <v/>
      </c>
      <c r="Y45" s="45" t="str">
        <f t="shared" si="6"/>
        <v/>
      </c>
    </row>
    <row r="46" spans="15:25" x14ac:dyDescent="0.3">
      <c r="O46" s="43" t="str">
        <f t="shared" si="0"/>
        <v/>
      </c>
      <c r="P46" s="43" t="str">
        <f t="shared" si="1"/>
        <v/>
      </c>
      <c r="S46" s="43" t="str">
        <f t="shared" ca="1" si="2"/>
        <v/>
      </c>
      <c r="T46" s="43" t="str">
        <f t="shared" si="3"/>
        <v/>
      </c>
      <c r="U46" s="43" t="str">
        <f>IFERROR(VLOOKUP(E46,APOIO_TIPOSCURSOS!A:D,3,0),"")</f>
        <v/>
      </c>
      <c r="V46" s="43" t="str">
        <f t="shared" si="4"/>
        <v/>
      </c>
      <c r="W46" s="45" t="str">
        <f>IFERROR(VLOOKUP(E46,APOIO_TIPOSCURSOS!A:B,2,0),"")</f>
        <v/>
      </c>
      <c r="X46" s="45" t="str">
        <f t="shared" si="5"/>
        <v/>
      </c>
      <c r="Y46" s="45" t="str">
        <f t="shared" si="6"/>
        <v/>
      </c>
    </row>
    <row r="47" spans="15:25" x14ac:dyDescent="0.3">
      <c r="O47" s="43" t="str">
        <f t="shared" si="0"/>
        <v/>
      </c>
      <c r="P47" s="43" t="str">
        <f t="shared" si="1"/>
        <v/>
      </c>
      <c r="S47" s="43" t="str">
        <f t="shared" ca="1" si="2"/>
        <v/>
      </c>
      <c r="T47" s="43" t="str">
        <f t="shared" si="3"/>
        <v/>
      </c>
      <c r="U47" s="43" t="str">
        <f>IFERROR(VLOOKUP(E47,APOIO_TIPOSCURSOS!A:D,3,0),"")</f>
        <v/>
      </c>
      <c r="V47" s="43" t="str">
        <f t="shared" si="4"/>
        <v/>
      </c>
      <c r="W47" s="45" t="str">
        <f>IFERROR(VLOOKUP(E47,APOIO_TIPOSCURSOS!A:B,2,0),"")</f>
        <v/>
      </c>
      <c r="X47" s="45" t="str">
        <f t="shared" si="5"/>
        <v/>
      </c>
      <c r="Y47" s="45" t="str">
        <f t="shared" si="6"/>
        <v/>
      </c>
    </row>
    <row r="48" spans="15:25" x14ac:dyDescent="0.3">
      <c r="O48" s="43" t="str">
        <f t="shared" si="0"/>
        <v/>
      </c>
      <c r="P48" s="43" t="str">
        <f t="shared" si="1"/>
        <v/>
      </c>
      <c r="S48" s="43" t="str">
        <f t="shared" ca="1" si="2"/>
        <v/>
      </c>
      <c r="T48" s="43" t="str">
        <f t="shared" si="3"/>
        <v/>
      </c>
      <c r="U48" s="43" t="str">
        <f>IFERROR(VLOOKUP(E48,APOIO_TIPOSCURSOS!A:D,3,0),"")</f>
        <v/>
      </c>
      <c r="V48" s="43" t="str">
        <f t="shared" si="4"/>
        <v/>
      </c>
      <c r="W48" s="45" t="str">
        <f>IFERROR(VLOOKUP(E48,APOIO_TIPOSCURSOS!A:B,2,0),"")</f>
        <v/>
      </c>
      <c r="X48" s="45" t="str">
        <f t="shared" si="5"/>
        <v/>
      </c>
      <c r="Y48" s="45" t="str">
        <f t="shared" si="6"/>
        <v/>
      </c>
    </row>
    <row r="49" spans="15:25" x14ac:dyDescent="0.3">
      <c r="O49" s="43" t="str">
        <f t="shared" si="0"/>
        <v/>
      </c>
      <c r="P49" s="43" t="str">
        <f t="shared" si="1"/>
        <v/>
      </c>
      <c r="S49" s="43" t="str">
        <f t="shared" ca="1" si="2"/>
        <v/>
      </c>
      <c r="T49" s="43" t="str">
        <f t="shared" si="3"/>
        <v/>
      </c>
      <c r="U49" s="43" t="str">
        <f>IFERROR(VLOOKUP(E49,APOIO_TIPOSCURSOS!A:D,3,0),"")</f>
        <v/>
      </c>
      <c r="V49" s="43" t="str">
        <f t="shared" si="4"/>
        <v/>
      </c>
      <c r="W49" s="45" t="str">
        <f>IFERROR(VLOOKUP(E49,APOIO_TIPOSCURSOS!A:B,2,0),"")</f>
        <v/>
      </c>
      <c r="X49" s="45" t="str">
        <f t="shared" si="5"/>
        <v/>
      </c>
      <c r="Y49" s="45" t="str">
        <f t="shared" si="6"/>
        <v/>
      </c>
    </row>
    <row r="50" spans="15:25" x14ac:dyDescent="0.3">
      <c r="O50" s="43" t="str">
        <f t="shared" si="0"/>
        <v/>
      </c>
      <c r="P50" s="43" t="str">
        <f t="shared" si="1"/>
        <v/>
      </c>
      <c r="S50" s="43" t="str">
        <f t="shared" ca="1" si="2"/>
        <v/>
      </c>
      <c r="T50" s="43" t="str">
        <f t="shared" si="3"/>
        <v/>
      </c>
      <c r="U50" s="43" t="str">
        <f>IFERROR(VLOOKUP(E50,APOIO_TIPOSCURSOS!A:D,3,0),"")</f>
        <v/>
      </c>
      <c r="V50" s="43" t="str">
        <f t="shared" si="4"/>
        <v/>
      </c>
      <c r="W50" s="45" t="str">
        <f>IFERROR(VLOOKUP(E50,APOIO_TIPOSCURSOS!A:B,2,0),"")</f>
        <v/>
      </c>
      <c r="X50" s="45" t="str">
        <f t="shared" si="5"/>
        <v/>
      </c>
      <c r="Y50" s="45" t="str">
        <f t="shared" si="6"/>
        <v/>
      </c>
    </row>
    <row r="51" spans="15:25" x14ac:dyDescent="0.3">
      <c r="O51" s="43" t="str">
        <f t="shared" si="0"/>
        <v/>
      </c>
      <c r="P51" s="43" t="str">
        <f t="shared" si="1"/>
        <v/>
      </c>
      <c r="S51" s="43" t="str">
        <f t="shared" ca="1" si="2"/>
        <v/>
      </c>
      <c r="T51" s="43" t="str">
        <f t="shared" si="3"/>
        <v/>
      </c>
      <c r="U51" s="43" t="str">
        <f>IFERROR(VLOOKUP(E51,APOIO_TIPOSCURSOS!A:D,3,0),"")</f>
        <v/>
      </c>
      <c r="V51" s="43" t="str">
        <f t="shared" si="4"/>
        <v/>
      </c>
      <c r="W51" s="45" t="str">
        <f>IFERROR(VLOOKUP(E51,APOIO_TIPOSCURSOS!A:B,2,0),"")</f>
        <v/>
      </c>
      <c r="X51" s="45" t="str">
        <f t="shared" si="5"/>
        <v/>
      </c>
      <c r="Y51" s="45" t="str">
        <f t="shared" si="6"/>
        <v/>
      </c>
    </row>
    <row r="52" spans="15:25" x14ac:dyDescent="0.3">
      <c r="O52" s="43" t="str">
        <f t="shared" si="0"/>
        <v/>
      </c>
      <c r="P52" s="43" t="str">
        <f t="shared" si="1"/>
        <v/>
      </c>
      <c r="S52" s="43" t="str">
        <f t="shared" ca="1" si="2"/>
        <v/>
      </c>
      <c r="T52" s="43" t="str">
        <f t="shared" si="3"/>
        <v/>
      </c>
      <c r="U52" s="43" t="str">
        <f>IFERROR(VLOOKUP(E52,APOIO_TIPOSCURSOS!A:D,3,0),"")</f>
        <v/>
      </c>
      <c r="V52" s="43" t="str">
        <f t="shared" si="4"/>
        <v/>
      </c>
      <c r="W52" s="45" t="str">
        <f>IFERROR(VLOOKUP(E52,APOIO_TIPOSCURSOS!A:B,2,0),"")</f>
        <v/>
      </c>
      <c r="X52" s="45" t="str">
        <f t="shared" si="5"/>
        <v/>
      </c>
      <c r="Y52" s="45" t="str">
        <f t="shared" si="6"/>
        <v/>
      </c>
    </row>
    <row r="53" spans="15:25" x14ac:dyDescent="0.3">
      <c r="O53" s="43" t="str">
        <f t="shared" si="0"/>
        <v/>
      </c>
      <c r="P53" s="43" t="str">
        <f t="shared" si="1"/>
        <v/>
      </c>
      <c r="S53" s="43" t="str">
        <f t="shared" ca="1" si="2"/>
        <v/>
      </c>
      <c r="T53" s="43" t="str">
        <f t="shared" si="3"/>
        <v/>
      </c>
      <c r="U53" s="43" t="str">
        <f>IFERROR(VLOOKUP(E53,APOIO_TIPOSCURSOS!A:D,3,0),"")</f>
        <v/>
      </c>
      <c r="V53" s="43" t="str">
        <f t="shared" si="4"/>
        <v/>
      </c>
      <c r="W53" s="45" t="str">
        <f>IFERROR(VLOOKUP(E53,APOIO_TIPOSCURSOS!A:B,2,0),"")</f>
        <v/>
      </c>
      <c r="X53" s="45" t="str">
        <f t="shared" si="5"/>
        <v/>
      </c>
      <c r="Y53" s="45" t="str">
        <f t="shared" si="6"/>
        <v/>
      </c>
    </row>
    <row r="54" spans="15:25" x14ac:dyDescent="0.3">
      <c r="O54" s="43" t="str">
        <f t="shared" si="0"/>
        <v/>
      </c>
      <c r="P54" s="43" t="str">
        <f t="shared" si="1"/>
        <v/>
      </c>
      <c r="S54" s="43" t="str">
        <f t="shared" ca="1" si="2"/>
        <v/>
      </c>
      <c r="T54" s="43" t="str">
        <f t="shared" si="3"/>
        <v/>
      </c>
      <c r="U54" s="43" t="str">
        <f>IFERROR(VLOOKUP(E54,APOIO_TIPOSCURSOS!A:D,3,0),"")</f>
        <v/>
      </c>
      <c r="V54" s="43" t="str">
        <f t="shared" si="4"/>
        <v/>
      </c>
      <c r="W54" s="45" t="str">
        <f>IFERROR(VLOOKUP(E54,APOIO_TIPOSCURSOS!A:B,2,0),"")</f>
        <v/>
      </c>
      <c r="X54" s="45" t="str">
        <f t="shared" si="5"/>
        <v/>
      </c>
      <c r="Y54" s="45" t="str">
        <f t="shared" si="6"/>
        <v/>
      </c>
    </row>
    <row r="55" spans="15:25" x14ac:dyDescent="0.3">
      <c r="O55" s="43" t="str">
        <f t="shared" si="0"/>
        <v/>
      </c>
      <c r="P55" s="43" t="str">
        <f t="shared" si="1"/>
        <v/>
      </c>
      <c r="S55" s="43" t="str">
        <f t="shared" ca="1" si="2"/>
        <v/>
      </c>
      <c r="T55" s="43" t="str">
        <f t="shared" si="3"/>
        <v/>
      </c>
      <c r="U55" s="43" t="str">
        <f>IFERROR(VLOOKUP(E55,APOIO_TIPOSCURSOS!A:D,3,0),"")</f>
        <v/>
      </c>
      <c r="V55" s="43" t="str">
        <f t="shared" si="4"/>
        <v/>
      </c>
      <c r="W55" s="45" t="str">
        <f>IFERROR(VLOOKUP(E55,APOIO_TIPOSCURSOS!A:B,2,0),"")</f>
        <v/>
      </c>
      <c r="X55" s="45" t="str">
        <f t="shared" si="5"/>
        <v/>
      </c>
      <c r="Y55" s="45" t="str">
        <f t="shared" si="6"/>
        <v/>
      </c>
    </row>
    <row r="56" spans="15:25" x14ac:dyDescent="0.3">
      <c r="O56" s="43" t="str">
        <f t="shared" si="0"/>
        <v/>
      </c>
      <c r="P56" s="43" t="str">
        <f t="shared" si="1"/>
        <v/>
      </c>
      <c r="S56" s="43" t="str">
        <f t="shared" ca="1" si="2"/>
        <v/>
      </c>
      <c r="T56" s="43" t="str">
        <f t="shared" si="3"/>
        <v/>
      </c>
      <c r="U56" s="43" t="str">
        <f>IFERROR(VLOOKUP(E56,APOIO_TIPOSCURSOS!A:D,3,0),"")</f>
        <v/>
      </c>
      <c r="V56" s="43" t="str">
        <f t="shared" si="4"/>
        <v/>
      </c>
      <c r="W56" s="45" t="str">
        <f>IFERROR(VLOOKUP(E56,APOIO_TIPOSCURSOS!A:B,2,0),"")</f>
        <v/>
      </c>
      <c r="X56" s="45" t="str">
        <f t="shared" si="5"/>
        <v/>
      </c>
      <c r="Y56" s="45" t="str">
        <f t="shared" si="6"/>
        <v/>
      </c>
    </row>
    <row r="57" spans="15:25" x14ac:dyDescent="0.3">
      <c r="O57" s="43" t="str">
        <f t="shared" si="0"/>
        <v/>
      </c>
      <c r="P57" s="43" t="str">
        <f t="shared" si="1"/>
        <v/>
      </c>
      <c r="S57" s="43" t="str">
        <f t="shared" ca="1" si="2"/>
        <v/>
      </c>
      <c r="T57" s="43" t="str">
        <f t="shared" si="3"/>
        <v/>
      </c>
      <c r="U57" s="43" t="str">
        <f>IFERROR(VLOOKUP(E57,APOIO_TIPOSCURSOS!A:D,3,0),"")</f>
        <v/>
      </c>
      <c r="V57" s="43" t="str">
        <f t="shared" si="4"/>
        <v/>
      </c>
      <c r="W57" s="45" t="str">
        <f>IFERROR(VLOOKUP(E57,APOIO_TIPOSCURSOS!A:B,2,0),"")</f>
        <v/>
      </c>
      <c r="X57" s="45" t="str">
        <f t="shared" si="5"/>
        <v/>
      </c>
      <c r="Y57" s="45" t="str">
        <f t="shared" si="6"/>
        <v/>
      </c>
    </row>
    <row r="58" spans="15:25" x14ac:dyDescent="0.3">
      <c r="O58" s="43" t="str">
        <f t="shared" si="0"/>
        <v/>
      </c>
      <c r="P58" s="43" t="str">
        <f t="shared" si="1"/>
        <v/>
      </c>
      <c r="S58" s="43" t="str">
        <f t="shared" ca="1" si="2"/>
        <v/>
      </c>
      <c r="T58" s="43" t="str">
        <f t="shared" si="3"/>
        <v/>
      </c>
      <c r="U58" s="43" t="str">
        <f>IFERROR(VLOOKUP(E58,APOIO_TIPOSCURSOS!A:D,3,0),"")</f>
        <v/>
      </c>
      <c r="V58" s="43" t="str">
        <f t="shared" si="4"/>
        <v/>
      </c>
      <c r="W58" s="45" t="str">
        <f>IFERROR(VLOOKUP(E58,APOIO_TIPOSCURSOS!A:B,2,0),"")</f>
        <v/>
      </c>
      <c r="X58" s="45" t="str">
        <f t="shared" si="5"/>
        <v/>
      </c>
      <c r="Y58" s="45" t="str">
        <f t="shared" si="6"/>
        <v/>
      </c>
    </row>
    <row r="59" spans="15:25" x14ac:dyDescent="0.3">
      <c r="O59" s="43" t="str">
        <f t="shared" si="0"/>
        <v/>
      </c>
      <c r="P59" s="43" t="str">
        <f t="shared" si="1"/>
        <v/>
      </c>
      <c r="S59" s="43" t="str">
        <f t="shared" ca="1" si="2"/>
        <v/>
      </c>
      <c r="T59" s="43" t="str">
        <f t="shared" si="3"/>
        <v/>
      </c>
      <c r="U59" s="43" t="str">
        <f>IFERROR(VLOOKUP(E59,APOIO_TIPOSCURSOS!A:D,3,0),"")</f>
        <v/>
      </c>
      <c r="V59" s="43" t="str">
        <f t="shared" si="4"/>
        <v/>
      </c>
      <c r="W59" s="45" t="str">
        <f>IFERROR(VLOOKUP(E59,APOIO_TIPOSCURSOS!A:B,2,0),"")</f>
        <v/>
      </c>
      <c r="X59" s="45" t="str">
        <f t="shared" si="5"/>
        <v/>
      </c>
      <c r="Y59" s="45" t="str">
        <f t="shared" si="6"/>
        <v/>
      </c>
    </row>
    <row r="60" spans="15:25" x14ac:dyDescent="0.3">
      <c r="O60" s="43" t="str">
        <f t="shared" si="0"/>
        <v/>
      </c>
      <c r="P60" s="43" t="str">
        <f t="shared" si="1"/>
        <v/>
      </c>
      <c r="S60" s="43" t="str">
        <f t="shared" ca="1" si="2"/>
        <v/>
      </c>
      <c r="T60" s="43" t="str">
        <f t="shared" si="3"/>
        <v/>
      </c>
      <c r="U60" s="43" t="str">
        <f>IFERROR(VLOOKUP(E60,APOIO_TIPOSCURSOS!A:D,3,0),"")</f>
        <v/>
      </c>
      <c r="V60" s="43" t="str">
        <f t="shared" si="4"/>
        <v/>
      </c>
      <c r="W60" s="45" t="str">
        <f>IFERROR(VLOOKUP(E60,APOIO_TIPOSCURSOS!A:B,2,0),"")</f>
        <v/>
      </c>
      <c r="X60" s="45" t="str">
        <f t="shared" si="5"/>
        <v/>
      </c>
      <c r="Y60" s="45" t="str">
        <f t="shared" si="6"/>
        <v/>
      </c>
    </row>
    <row r="61" spans="15:25" x14ac:dyDescent="0.3">
      <c r="O61" s="43" t="str">
        <f t="shared" si="0"/>
        <v/>
      </c>
      <c r="P61" s="43" t="str">
        <f t="shared" si="1"/>
        <v/>
      </c>
      <c r="S61" s="43" t="str">
        <f t="shared" ca="1" si="2"/>
        <v/>
      </c>
      <c r="T61" s="43" t="str">
        <f t="shared" si="3"/>
        <v/>
      </c>
      <c r="U61" s="43" t="str">
        <f>IFERROR(VLOOKUP(E61,APOIO_TIPOSCURSOS!A:D,3,0),"")</f>
        <v/>
      </c>
      <c r="V61" s="43" t="str">
        <f t="shared" si="4"/>
        <v/>
      </c>
      <c r="W61" s="45" t="str">
        <f>IFERROR(VLOOKUP(E61,APOIO_TIPOSCURSOS!A:B,2,0),"")</f>
        <v/>
      </c>
      <c r="X61" s="45" t="str">
        <f t="shared" si="5"/>
        <v/>
      </c>
      <c r="Y61" s="45" t="str">
        <f t="shared" si="6"/>
        <v/>
      </c>
    </row>
    <row r="62" spans="15:25" x14ac:dyDescent="0.3">
      <c r="O62" s="43" t="str">
        <f t="shared" si="0"/>
        <v/>
      </c>
      <c r="P62" s="43" t="str">
        <f t="shared" si="1"/>
        <v/>
      </c>
      <c r="S62" s="43" t="str">
        <f t="shared" ca="1" si="2"/>
        <v/>
      </c>
      <c r="T62" s="43" t="str">
        <f t="shared" si="3"/>
        <v/>
      </c>
      <c r="U62" s="43" t="str">
        <f>IFERROR(VLOOKUP(E62,APOIO_TIPOSCURSOS!A:D,3,0),"")</f>
        <v/>
      </c>
      <c r="V62" s="43" t="str">
        <f t="shared" si="4"/>
        <v/>
      </c>
      <c r="W62" s="45" t="str">
        <f>IFERROR(VLOOKUP(E62,APOIO_TIPOSCURSOS!A:B,2,0),"")</f>
        <v/>
      </c>
      <c r="X62" s="45" t="str">
        <f t="shared" si="5"/>
        <v/>
      </c>
      <c r="Y62" s="45" t="str">
        <f t="shared" si="6"/>
        <v/>
      </c>
    </row>
    <row r="63" spans="15:25" x14ac:dyDescent="0.3">
      <c r="O63" s="43" t="str">
        <f t="shared" si="0"/>
        <v/>
      </c>
      <c r="P63" s="43" t="str">
        <f t="shared" si="1"/>
        <v/>
      </c>
      <c r="S63" s="43" t="str">
        <f t="shared" ca="1" si="2"/>
        <v/>
      </c>
      <c r="T63" s="43" t="str">
        <f t="shared" si="3"/>
        <v/>
      </c>
      <c r="U63" s="43" t="str">
        <f>IFERROR(VLOOKUP(E63,APOIO_TIPOSCURSOS!A:D,3,0),"")</f>
        <v/>
      </c>
      <c r="V63" s="43" t="str">
        <f t="shared" si="4"/>
        <v/>
      </c>
      <c r="W63" s="45" t="str">
        <f>IFERROR(VLOOKUP(E63,APOIO_TIPOSCURSOS!A:B,2,0),"")</f>
        <v/>
      </c>
      <c r="X63" s="45" t="str">
        <f t="shared" si="5"/>
        <v/>
      </c>
      <c r="Y63" s="45" t="str">
        <f t="shared" si="6"/>
        <v/>
      </c>
    </row>
    <row r="64" spans="15:25" x14ac:dyDescent="0.3">
      <c r="O64" s="43" t="str">
        <f t="shared" si="0"/>
        <v/>
      </c>
      <c r="P64" s="43" t="str">
        <f t="shared" si="1"/>
        <v/>
      </c>
      <c r="S64" s="43" t="str">
        <f t="shared" ca="1" si="2"/>
        <v/>
      </c>
      <c r="T64" s="43" t="str">
        <f t="shared" si="3"/>
        <v/>
      </c>
      <c r="U64" s="43" t="str">
        <f>IFERROR(VLOOKUP(E64,APOIO_TIPOSCURSOS!A:D,3,0),"")</f>
        <v/>
      </c>
      <c r="V64" s="43" t="str">
        <f t="shared" si="4"/>
        <v/>
      </c>
      <c r="W64" s="45" t="str">
        <f>IFERROR(VLOOKUP(E64,APOIO_TIPOSCURSOS!A:B,2,0),"")</f>
        <v/>
      </c>
      <c r="X64" s="45" t="str">
        <f t="shared" si="5"/>
        <v/>
      </c>
      <c r="Y64" s="45" t="str">
        <f t="shared" si="6"/>
        <v/>
      </c>
    </row>
    <row r="65" spans="15:25" x14ac:dyDescent="0.3">
      <c r="O65" s="43" t="str">
        <f t="shared" si="0"/>
        <v/>
      </c>
      <c r="P65" s="43" t="str">
        <f t="shared" si="1"/>
        <v/>
      </c>
      <c r="S65" s="43" t="str">
        <f t="shared" ca="1" si="2"/>
        <v/>
      </c>
      <c r="T65" s="43" t="str">
        <f t="shared" si="3"/>
        <v/>
      </c>
      <c r="U65" s="43" t="str">
        <f>IFERROR(VLOOKUP(E65,APOIO_TIPOSCURSOS!A:D,3,0),"")</f>
        <v/>
      </c>
      <c r="V65" s="43" t="str">
        <f t="shared" si="4"/>
        <v/>
      </c>
      <c r="W65" s="45" t="str">
        <f>IFERROR(VLOOKUP(E65,APOIO_TIPOSCURSOS!A:B,2,0),"")</f>
        <v/>
      </c>
      <c r="X65" s="45" t="str">
        <f t="shared" si="5"/>
        <v/>
      </c>
      <c r="Y65" s="45" t="str">
        <f t="shared" si="6"/>
        <v/>
      </c>
    </row>
    <row r="66" spans="15:25" x14ac:dyDescent="0.3">
      <c r="O66" s="43" t="str">
        <f t="shared" ref="O66:O129" si="7">IFERROR(IF(E66="Formação Inicial e Continuada",K66/800,K66/((I66/2)*800)),"")</f>
        <v/>
      </c>
      <c r="P66" s="43" t="str">
        <f t="shared" ref="P66:P129" si="8">IFERROR(H66*O66*N66,"")</f>
        <v/>
      </c>
      <c r="S66" s="43" t="str">
        <f t="shared" ref="S66:S129" ca="1" si="9">IF(Q66="","",IF(R66&lt;&gt;"","Extinção",IF(TODAY()&gt;Q66,"Atual","Nova oferta")))</f>
        <v/>
      </c>
      <c r="T66" s="43" t="str">
        <f t="shared" ref="T66:T129" si="10">IFERROR(IF(AND(R66&lt;"31/12/2018",R66&lt;&gt;""),0,IF(J66="ANUAL",P66*(I66/2),P66*I66)),"")</f>
        <v/>
      </c>
      <c r="U66" s="43" t="str">
        <f>IFERROR(VLOOKUP(E66,APOIO_TIPOSCURSOS!A:D,3,0),"")</f>
        <v/>
      </c>
      <c r="V66" s="43" t="str">
        <f t="shared" ref="V66:V129" si="11">IFERROR(T66*W66,"")</f>
        <v/>
      </c>
      <c r="W66" s="45" t="str">
        <f>IFERROR(VLOOKUP(E66,APOIO_TIPOSCURSOS!A:B,2,0),"")</f>
        <v/>
      </c>
      <c r="X66" s="45" t="str">
        <f t="shared" ref="X66:X129" si="12">IFERROR(((K66/I66)/L66)*(I66/2),"")</f>
        <v/>
      </c>
      <c r="Y66" s="45" t="str">
        <f t="shared" ref="Y66:Y129" si="13">IFERROR(((M66/I66)/L66)*(I66/2),"")</f>
        <v/>
      </c>
    </row>
    <row r="67" spans="15:25" x14ac:dyDescent="0.3">
      <c r="O67" s="43" t="str">
        <f t="shared" si="7"/>
        <v/>
      </c>
      <c r="P67" s="43" t="str">
        <f t="shared" si="8"/>
        <v/>
      </c>
      <c r="S67" s="43" t="str">
        <f t="shared" ca="1" si="9"/>
        <v/>
      </c>
      <c r="T67" s="43" t="str">
        <f t="shared" si="10"/>
        <v/>
      </c>
      <c r="U67" s="43" t="str">
        <f>IFERROR(VLOOKUP(E67,APOIO_TIPOSCURSOS!A:D,3,0),"")</f>
        <v/>
      </c>
      <c r="V67" s="43" t="str">
        <f t="shared" si="11"/>
        <v/>
      </c>
      <c r="W67" s="45" t="str">
        <f>IFERROR(VLOOKUP(E67,APOIO_TIPOSCURSOS!A:B,2,0),"")</f>
        <v/>
      </c>
      <c r="X67" s="45" t="str">
        <f t="shared" si="12"/>
        <v/>
      </c>
      <c r="Y67" s="45" t="str">
        <f t="shared" si="13"/>
        <v/>
      </c>
    </row>
    <row r="68" spans="15:25" x14ac:dyDescent="0.3">
      <c r="O68" s="43" t="str">
        <f t="shared" si="7"/>
        <v/>
      </c>
      <c r="P68" s="43" t="str">
        <f t="shared" si="8"/>
        <v/>
      </c>
      <c r="S68" s="43" t="str">
        <f t="shared" ca="1" si="9"/>
        <v/>
      </c>
      <c r="T68" s="43" t="str">
        <f t="shared" si="10"/>
        <v/>
      </c>
      <c r="U68" s="43" t="str">
        <f>IFERROR(VLOOKUP(E68,APOIO_TIPOSCURSOS!A:D,3,0),"")</f>
        <v/>
      </c>
      <c r="V68" s="43" t="str">
        <f t="shared" si="11"/>
        <v/>
      </c>
      <c r="W68" s="45" t="str">
        <f>IFERROR(VLOOKUP(E68,APOIO_TIPOSCURSOS!A:B,2,0),"")</f>
        <v/>
      </c>
      <c r="X68" s="45" t="str">
        <f t="shared" si="12"/>
        <v/>
      </c>
      <c r="Y68" s="45" t="str">
        <f t="shared" si="13"/>
        <v/>
      </c>
    </row>
    <row r="69" spans="15:25" x14ac:dyDescent="0.3">
      <c r="O69" s="43" t="str">
        <f t="shared" si="7"/>
        <v/>
      </c>
      <c r="P69" s="43" t="str">
        <f t="shared" si="8"/>
        <v/>
      </c>
      <c r="S69" s="43" t="str">
        <f t="shared" ca="1" si="9"/>
        <v/>
      </c>
      <c r="T69" s="43" t="str">
        <f t="shared" si="10"/>
        <v/>
      </c>
      <c r="U69" s="43" t="str">
        <f>IFERROR(VLOOKUP(E69,APOIO_TIPOSCURSOS!A:D,3,0),"")</f>
        <v/>
      </c>
      <c r="V69" s="43" t="str">
        <f t="shared" si="11"/>
        <v/>
      </c>
      <c r="W69" s="45" t="str">
        <f>IFERROR(VLOOKUP(E69,APOIO_TIPOSCURSOS!A:B,2,0),"")</f>
        <v/>
      </c>
      <c r="X69" s="45" t="str">
        <f t="shared" si="12"/>
        <v/>
      </c>
      <c r="Y69" s="45" t="str">
        <f t="shared" si="13"/>
        <v/>
      </c>
    </row>
    <row r="70" spans="15:25" x14ac:dyDescent="0.3">
      <c r="O70" s="43" t="str">
        <f t="shared" si="7"/>
        <v/>
      </c>
      <c r="P70" s="43" t="str">
        <f t="shared" si="8"/>
        <v/>
      </c>
      <c r="S70" s="43" t="str">
        <f t="shared" ca="1" si="9"/>
        <v/>
      </c>
      <c r="T70" s="43" t="str">
        <f t="shared" si="10"/>
        <v/>
      </c>
      <c r="U70" s="43" t="str">
        <f>IFERROR(VLOOKUP(E70,APOIO_TIPOSCURSOS!A:D,3,0),"")</f>
        <v/>
      </c>
      <c r="V70" s="43" t="str">
        <f t="shared" si="11"/>
        <v/>
      </c>
      <c r="W70" s="45" t="str">
        <f>IFERROR(VLOOKUP(E70,APOIO_TIPOSCURSOS!A:B,2,0),"")</f>
        <v/>
      </c>
      <c r="X70" s="45" t="str">
        <f t="shared" si="12"/>
        <v/>
      </c>
      <c r="Y70" s="45" t="str">
        <f t="shared" si="13"/>
        <v/>
      </c>
    </row>
    <row r="71" spans="15:25" x14ac:dyDescent="0.3">
      <c r="O71" s="43" t="str">
        <f t="shared" si="7"/>
        <v/>
      </c>
      <c r="P71" s="43" t="str">
        <f t="shared" si="8"/>
        <v/>
      </c>
      <c r="S71" s="43" t="str">
        <f t="shared" ca="1" si="9"/>
        <v/>
      </c>
      <c r="T71" s="43" t="str">
        <f t="shared" si="10"/>
        <v/>
      </c>
      <c r="U71" s="43" t="str">
        <f>IFERROR(VLOOKUP(E71,APOIO_TIPOSCURSOS!A:D,3,0),"")</f>
        <v/>
      </c>
      <c r="V71" s="43" t="str">
        <f t="shared" si="11"/>
        <v/>
      </c>
      <c r="W71" s="45" t="str">
        <f>IFERROR(VLOOKUP(E71,APOIO_TIPOSCURSOS!A:B,2,0),"")</f>
        <v/>
      </c>
      <c r="X71" s="45" t="str">
        <f t="shared" si="12"/>
        <v/>
      </c>
      <c r="Y71" s="45" t="str">
        <f t="shared" si="13"/>
        <v/>
      </c>
    </row>
    <row r="72" spans="15:25" x14ac:dyDescent="0.3">
      <c r="O72" s="43" t="str">
        <f t="shared" si="7"/>
        <v/>
      </c>
      <c r="P72" s="43" t="str">
        <f t="shared" si="8"/>
        <v/>
      </c>
      <c r="S72" s="43" t="str">
        <f t="shared" ca="1" si="9"/>
        <v/>
      </c>
      <c r="T72" s="43" t="str">
        <f t="shared" si="10"/>
        <v/>
      </c>
      <c r="U72" s="43" t="str">
        <f>IFERROR(VLOOKUP(E72,APOIO_TIPOSCURSOS!A:D,3,0),"")</f>
        <v/>
      </c>
      <c r="V72" s="43" t="str">
        <f t="shared" si="11"/>
        <v/>
      </c>
      <c r="W72" s="45" t="str">
        <f>IFERROR(VLOOKUP(E72,APOIO_TIPOSCURSOS!A:B,2,0),"")</f>
        <v/>
      </c>
      <c r="X72" s="45" t="str">
        <f t="shared" si="12"/>
        <v/>
      </c>
      <c r="Y72" s="45" t="str">
        <f t="shared" si="13"/>
        <v/>
      </c>
    </row>
    <row r="73" spans="15:25" x14ac:dyDescent="0.3">
      <c r="O73" s="43" t="str">
        <f t="shared" si="7"/>
        <v/>
      </c>
      <c r="P73" s="43" t="str">
        <f t="shared" si="8"/>
        <v/>
      </c>
      <c r="S73" s="43" t="str">
        <f t="shared" ca="1" si="9"/>
        <v/>
      </c>
      <c r="T73" s="43" t="str">
        <f t="shared" si="10"/>
        <v/>
      </c>
      <c r="U73" s="43" t="str">
        <f>IFERROR(VLOOKUP(E73,APOIO_TIPOSCURSOS!A:D,3,0),"")</f>
        <v/>
      </c>
      <c r="V73" s="43" t="str">
        <f t="shared" si="11"/>
        <v/>
      </c>
      <c r="W73" s="45" t="str">
        <f>IFERROR(VLOOKUP(E73,APOIO_TIPOSCURSOS!A:B,2,0),"")</f>
        <v/>
      </c>
      <c r="X73" s="45" t="str">
        <f t="shared" si="12"/>
        <v/>
      </c>
      <c r="Y73" s="45" t="str">
        <f t="shared" si="13"/>
        <v/>
      </c>
    </row>
    <row r="74" spans="15:25" x14ac:dyDescent="0.3">
      <c r="O74" s="43" t="str">
        <f t="shared" si="7"/>
        <v/>
      </c>
      <c r="P74" s="43" t="str">
        <f t="shared" si="8"/>
        <v/>
      </c>
      <c r="S74" s="43" t="str">
        <f t="shared" ca="1" si="9"/>
        <v/>
      </c>
      <c r="T74" s="43" t="str">
        <f t="shared" si="10"/>
        <v/>
      </c>
      <c r="U74" s="43" t="str">
        <f>IFERROR(VLOOKUP(E74,APOIO_TIPOSCURSOS!A:D,3,0),"")</f>
        <v/>
      </c>
      <c r="V74" s="43" t="str">
        <f t="shared" si="11"/>
        <v/>
      </c>
      <c r="W74" s="45" t="str">
        <f>IFERROR(VLOOKUP(E74,APOIO_TIPOSCURSOS!A:B,2,0),"")</f>
        <v/>
      </c>
      <c r="X74" s="45" t="str">
        <f t="shared" si="12"/>
        <v/>
      </c>
      <c r="Y74" s="45" t="str">
        <f t="shared" si="13"/>
        <v/>
      </c>
    </row>
    <row r="75" spans="15:25" x14ac:dyDescent="0.3">
      <c r="O75" s="43" t="str">
        <f t="shared" si="7"/>
        <v/>
      </c>
      <c r="P75" s="43" t="str">
        <f t="shared" si="8"/>
        <v/>
      </c>
      <c r="S75" s="43" t="str">
        <f t="shared" ca="1" si="9"/>
        <v/>
      </c>
      <c r="T75" s="43" t="str">
        <f t="shared" si="10"/>
        <v/>
      </c>
      <c r="U75" s="43" t="str">
        <f>IFERROR(VLOOKUP(E75,APOIO_TIPOSCURSOS!A:D,3,0),"")</f>
        <v/>
      </c>
      <c r="V75" s="43" t="str">
        <f t="shared" si="11"/>
        <v/>
      </c>
      <c r="W75" s="45" t="str">
        <f>IFERROR(VLOOKUP(E75,APOIO_TIPOSCURSOS!A:B,2,0),"")</f>
        <v/>
      </c>
      <c r="X75" s="45" t="str">
        <f t="shared" si="12"/>
        <v/>
      </c>
      <c r="Y75" s="45" t="str">
        <f t="shared" si="13"/>
        <v/>
      </c>
    </row>
    <row r="76" spans="15:25" x14ac:dyDescent="0.3">
      <c r="O76" s="43" t="str">
        <f t="shared" si="7"/>
        <v/>
      </c>
      <c r="P76" s="43" t="str">
        <f t="shared" si="8"/>
        <v/>
      </c>
      <c r="S76" s="43" t="str">
        <f t="shared" ca="1" si="9"/>
        <v/>
      </c>
      <c r="T76" s="43" t="str">
        <f t="shared" si="10"/>
        <v/>
      </c>
      <c r="U76" s="43" t="str">
        <f>IFERROR(VLOOKUP(E76,APOIO_TIPOSCURSOS!A:D,3,0),"")</f>
        <v/>
      </c>
      <c r="V76" s="43" t="str">
        <f t="shared" si="11"/>
        <v/>
      </c>
      <c r="W76" s="45" t="str">
        <f>IFERROR(VLOOKUP(E76,APOIO_TIPOSCURSOS!A:B,2,0),"")</f>
        <v/>
      </c>
      <c r="X76" s="45" t="str">
        <f t="shared" si="12"/>
        <v/>
      </c>
      <c r="Y76" s="45" t="str">
        <f t="shared" si="13"/>
        <v/>
      </c>
    </row>
    <row r="77" spans="15:25" x14ac:dyDescent="0.3">
      <c r="O77" s="43" t="str">
        <f t="shared" si="7"/>
        <v/>
      </c>
      <c r="P77" s="43" t="str">
        <f t="shared" si="8"/>
        <v/>
      </c>
      <c r="S77" s="43" t="str">
        <f t="shared" ca="1" si="9"/>
        <v/>
      </c>
      <c r="T77" s="43" t="str">
        <f t="shared" si="10"/>
        <v/>
      </c>
      <c r="U77" s="43" t="str">
        <f>IFERROR(VLOOKUP(E77,APOIO_TIPOSCURSOS!A:D,3,0),"")</f>
        <v/>
      </c>
      <c r="V77" s="43" t="str">
        <f t="shared" si="11"/>
        <v/>
      </c>
      <c r="W77" s="45" t="str">
        <f>IFERROR(VLOOKUP(E77,APOIO_TIPOSCURSOS!A:B,2,0),"")</f>
        <v/>
      </c>
      <c r="X77" s="45" t="str">
        <f t="shared" si="12"/>
        <v/>
      </c>
      <c r="Y77" s="45" t="str">
        <f t="shared" si="13"/>
        <v/>
      </c>
    </row>
    <row r="78" spans="15:25" x14ac:dyDescent="0.3">
      <c r="O78" s="43" t="str">
        <f t="shared" si="7"/>
        <v/>
      </c>
      <c r="P78" s="43" t="str">
        <f t="shared" si="8"/>
        <v/>
      </c>
      <c r="S78" s="43" t="str">
        <f t="shared" ca="1" si="9"/>
        <v/>
      </c>
      <c r="T78" s="43" t="str">
        <f t="shared" si="10"/>
        <v/>
      </c>
      <c r="U78" s="43" t="str">
        <f>IFERROR(VLOOKUP(E78,APOIO_TIPOSCURSOS!A:D,3,0),"")</f>
        <v/>
      </c>
      <c r="V78" s="43" t="str">
        <f t="shared" si="11"/>
        <v/>
      </c>
      <c r="W78" s="45" t="str">
        <f>IFERROR(VLOOKUP(E78,APOIO_TIPOSCURSOS!A:B,2,0),"")</f>
        <v/>
      </c>
      <c r="X78" s="45" t="str">
        <f t="shared" si="12"/>
        <v/>
      </c>
      <c r="Y78" s="45" t="str">
        <f t="shared" si="13"/>
        <v/>
      </c>
    </row>
    <row r="79" spans="15:25" x14ac:dyDescent="0.3">
      <c r="O79" s="43" t="str">
        <f t="shared" si="7"/>
        <v/>
      </c>
      <c r="P79" s="43" t="str">
        <f t="shared" si="8"/>
        <v/>
      </c>
      <c r="S79" s="43" t="str">
        <f t="shared" ca="1" si="9"/>
        <v/>
      </c>
      <c r="T79" s="43" t="str">
        <f t="shared" si="10"/>
        <v/>
      </c>
      <c r="U79" s="43" t="str">
        <f>IFERROR(VLOOKUP(E79,APOIO_TIPOSCURSOS!A:D,3,0),"")</f>
        <v/>
      </c>
      <c r="V79" s="43" t="str">
        <f t="shared" si="11"/>
        <v/>
      </c>
      <c r="W79" s="45" t="str">
        <f>IFERROR(VLOOKUP(E79,APOIO_TIPOSCURSOS!A:B,2,0),"")</f>
        <v/>
      </c>
      <c r="X79" s="45" t="str">
        <f t="shared" si="12"/>
        <v/>
      </c>
      <c r="Y79" s="45" t="str">
        <f t="shared" si="13"/>
        <v/>
      </c>
    </row>
    <row r="80" spans="15:25" x14ac:dyDescent="0.3">
      <c r="O80" s="43" t="str">
        <f t="shared" si="7"/>
        <v/>
      </c>
      <c r="P80" s="43" t="str">
        <f t="shared" si="8"/>
        <v/>
      </c>
      <c r="S80" s="43" t="str">
        <f t="shared" ca="1" si="9"/>
        <v/>
      </c>
      <c r="T80" s="43" t="str">
        <f t="shared" si="10"/>
        <v/>
      </c>
      <c r="U80" s="43" t="str">
        <f>IFERROR(VLOOKUP(E80,APOIO_TIPOSCURSOS!A:D,3,0),"")</f>
        <v/>
      </c>
      <c r="V80" s="43" t="str">
        <f t="shared" si="11"/>
        <v/>
      </c>
      <c r="W80" s="45" t="str">
        <f>IFERROR(VLOOKUP(E80,APOIO_TIPOSCURSOS!A:B,2,0),"")</f>
        <v/>
      </c>
      <c r="X80" s="45" t="str">
        <f t="shared" si="12"/>
        <v/>
      </c>
      <c r="Y80" s="45" t="str">
        <f t="shared" si="13"/>
        <v/>
      </c>
    </row>
    <row r="81" spans="15:25" x14ac:dyDescent="0.3">
      <c r="O81" s="43" t="str">
        <f t="shared" si="7"/>
        <v/>
      </c>
      <c r="P81" s="43" t="str">
        <f t="shared" si="8"/>
        <v/>
      </c>
      <c r="S81" s="43" t="str">
        <f t="shared" ca="1" si="9"/>
        <v/>
      </c>
      <c r="T81" s="43" t="str">
        <f t="shared" si="10"/>
        <v/>
      </c>
      <c r="U81" s="43" t="str">
        <f>IFERROR(VLOOKUP(E81,APOIO_TIPOSCURSOS!A:D,3,0),"")</f>
        <v/>
      </c>
      <c r="V81" s="43" t="str">
        <f t="shared" si="11"/>
        <v/>
      </c>
      <c r="W81" s="45" t="str">
        <f>IFERROR(VLOOKUP(E81,APOIO_TIPOSCURSOS!A:B,2,0),"")</f>
        <v/>
      </c>
      <c r="X81" s="45" t="str">
        <f t="shared" si="12"/>
        <v/>
      </c>
      <c r="Y81" s="45" t="str">
        <f t="shared" si="13"/>
        <v/>
      </c>
    </row>
    <row r="82" spans="15:25" x14ac:dyDescent="0.3">
      <c r="O82" s="43" t="str">
        <f t="shared" si="7"/>
        <v/>
      </c>
      <c r="P82" s="43" t="str">
        <f t="shared" si="8"/>
        <v/>
      </c>
      <c r="S82" s="43" t="str">
        <f t="shared" ca="1" si="9"/>
        <v/>
      </c>
      <c r="T82" s="43" t="str">
        <f t="shared" si="10"/>
        <v/>
      </c>
      <c r="U82" s="43" t="str">
        <f>IFERROR(VLOOKUP(E82,APOIO_TIPOSCURSOS!A:D,3,0),"")</f>
        <v/>
      </c>
      <c r="V82" s="43" t="str">
        <f t="shared" si="11"/>
        <v/>
      </c>
      <c r="W82" s="45" t="str">
        <f>IFERROR(VLOOKUP(E82,APOIO_TIPOSCURSOS!A:B,2,0),"")</f>
        <v/>
      </c>
      <c r="X82" s="45" t="str">
        <f t="shared" si="12"/>
        <v/>
      </c>
      <c r="Y82" s="45" t="str">
        <f t="shared" si="13"/>
        <v/>
      </c>
    </row>
    <row r="83" spans="15:25" x14ac:dyDescent="0.3">
      <c r="O83" s="43" t="str">
        <f t="shared" si="7"/>
        <v/>
      </c>
      <c r="P83" s="43" t="str">
        <f t="shared" si="8"/>
        <v/>
      </c>
      <c r="S83" s="43" t="str">
        <f t="shared" ca="1" si="9"/>
        <v/>
      </c>
      <c r="T83" s="43" t="str">
        <f t="shared" si="10"/>
        <v/>
      </c>
      <c r="U83" s="43" t="str">
        <f>IFERROR(VLOOKUP(E83,APOIO_TIPOSCURSOS!A:D,3,0),"")</f>
        <v/>
      </c>
      <c r="V83" s="43" t="str">
        <f t="shared" si="11"/>
        <v/>
      </c>
      <c r="W83" s="45" t="str">
        <f>IFERROR(VLOOKUP(E83,APOIO_TIPOSCURSOS!A:B,2,0),"")</f>
        <v/>
      </c>
      <c r="X83" s="45" t="str">
        <f t="shared" si="12"/>
        <v/>
      </c>
      <c r="Y83" s="45" t="str">
        <f t="shared" si="13"/>
        <v/>
      </c>
    </row>
    <row r="84" spans="15:25" x14ac:dyDescent="0.3">
      <c r="O84" s="43" t="str">
        <f t="shared" si="7"/>
        <v/>
      </c>
      <c r="P84" s="43" t="str">
        <f t="shared" si="8"/>
        <v/>
      </c>
      <c r="S84" s="43" t="str">
        <f t="shared" ca="1" si="9"/>
        <v/>
      </c>
      <c r="T84" s="43" t="str">
        <f t="shared" si="10"/>
        <v/>
      </c>
      <c r="U84" s="43" t="str">
        <f>IFERROR(VLOOKUP(E84,APOIO_TIPOSCURSOS!A:D,3,0),"")</f>
        <v/>
      </c>
      <c r="V84" s="43" t="str">
        <f t="shared" si="11"/>
        <v/>
      </c>
      <c r="W84" s="45" t="str">
        <f>IFERROR(VLOOKUP(E84,APOIO_TIPOSCURSOS!A:B,2,0),"")</f>
        <v/>
      </c>
      <c r="X84" s="45" t="str">
        <f t="shared" si="12"/>
        <v/>
      </c>
      <c r="Y84" s="45" t="str">
        <f t="shared" si="13"/>
        <v/>
      </c>
    </row>
    <row r="85" spans="15:25" x14ac:dyDescent="0.3">
      <c r="O85" s="43" t="str">
        <f t="shared" si="7"/>
        <v/>
      </c>
      <c r="P85" s="43" t="str">
        <f t="shared" si="8"/>
        <v/>
      </c>
      <c r="S85" s="43" t="str">
        <f t="shared" ca="1" si="9"/>
        <v/>
      </c>
      <c r="T85" s="43" t="str">
        <f t="shared" si="10"/>
        <v/>
      </c>
      <c r="U85" s="43" t="str">
        <f>IFERROR(VLOOKUP(E85,APOIO_TIPOSCURSOS!A:D,3,0),"")</f>
        <v/>
      </c>
      <c r="V85" s="43" t="str">
        <f t="shared" si="11"/>
        <v/>
      </c>
      <c r="W85" s="45" t="str">
        <f>IFERROR(VLOOKUP(E85,APOIO_TIPOSCURSOS!A:B,2,0),"")</f>
        <v/>
      </c>
      <c r="X85" s="45" t="str">
        <f t="shared" si="12"/>
        <v/>
      </c>
      <c r="Y85" s="45" t="str">
        <f t="shared" si="13"/>
        <v/>
      </c>
    </row>
    <row r="86" spans="15:25" x14ac:dyDescent="0.3">
      <c r="O86" s="43" t="str">
        <f t="shared" si="7"/>
        <v/>
      </c>
      <c r="P86" s="43" t="str">
        <f t="shared" si="8"/>
        <v/>
      </c>
      <c r="S86" s="43" t="str">
        <f t="shared" ca="1" si="9"/>
        <v/>
      </c>
      <c r="T86" s="43" t="str">
        <f t="shared" si="10"/>
        <v/>
      </c>
      <c r="U86" s="43" t="str">
        <f>IFERROR(VLOOKUP(E86,APOIO_TIPOSCURSOS!A:D,3,0),"")</f>
        <v/>
      </c>
      <c r="V86" s="43" t="str">
        <f t="shared" si="11"/>
        <v/>
      </c>
      <c r="W86" s="45" t="str">
        <f>IFERROR(VLOOKUP(E86,APOIO_TIPOSCURSOS!A:B,2,0),"")</f>
        <v/>
      </c>
      <c r="X86" s="45" t="str">
        <f t="shared" si="12"/>
        <v/>
      </c>
      <c r="Y86" s="45" t="str">
        <f t="shared" si="13"/>
        <v/>
      </c>
    </row>
    <row r="87" spans="15:25" x14ac:dyDescent="0.3">
      <c r="O87" s="43" t="str">
        <f t="shared" si="7"/>
        <v/>
      </c>
      <c r="P87" s="43" t="str">
        <f t="shared" si="8"/>
        <v/>
      </c>
      <c r="S87" s="43" t="str">
        <f t="shared" ca="1" si="9"/>
        <v/>
      </c>
      <c r="T87" s="43" t="str">
        <f t="shared" si="10"/>
        <v/>
      </c>
      <c r="U87" s="43" t="str">
        <f>IFERROR(VLOOKUP(E87,APOIO_TIPOSCURSOS!A:D,3,0),"")</f>
        <v/>
      </c>
      <c r="V87" s="43" t="str">
        <f t="shared" si="11"/>
        <v/>
      </c>
      <c r="W87" s="45" t="str">
        <f>IFERROR(VLOOKUP(E87,APOIO_TIPOSCURSOS!A:B,2,0),"")</f>
        <v/>
      </c>
      <c r="X87" s="45" t="str">
        <f t="shared" si="12"/>
        <v/>
      </c>
      <c r="Y87" s="45" t="str">
        <f t="shared" si="13"/>
        <v/>
      </c>
    </row>
    <row r="88" spans="15:25" x14ac:dyDescent="0.3">
      <c r="O88" s="43" t="str">
        <f t="shared" si="7"/>
        <v/>
      </c>
      <c r="P88" s="43" t="str">
        <f t="shared" si="8"/>
        <v/>
      </c>
      <c r="S88" s="43" t="str">
        <f t="shared" ca="1" si="9"/>
        <v/>
      </c>
      <c r="T88" s="43" t="str">
        <f t="shared" si="10"/>
        <v/>
      </c>
      <c r="U88" s="43" t="str">
        <f>IFERROR(VLOOKUP(E88,APOIO_TIPOSCURSOS!A:D,3,0),"")</f>
        <v/>
      </c>
      <c r="V88" s="43" t="str">
        <f t="shared" si="11"/>
        <v/>
      </c>
      <c r="W88" s="45" t="str">
        <f>IFERROR(VLOOKUP(E88,APOIO_TIPOSCURSOS!A:B,2,0),"")</f>
        <v/>
      </c>
      <c r="X88" s="45" t="str">
        <f t="shared" si="12"/>
        <v/>
      </c>
      <c r="Y88" s="45" t="str">
        <f t="shared" si="13"/>
        <v/>
      </c>
    </row>
    <row r="89" spans="15:25" x14ac:dyDescent="0.3">
      <c r="O89" s="43" t="str">
        <f t="shared" si="7"/>
        <v/>
      </c>
      <c r="P89" s="43" t="str">
        <f t="shared" si="8"/>
        <v/>
      </c>
      <c r="S89" s="43" t="str">
        <f t="shared" ca="1" si="9"/>
        <v/>
      </c>
      <c r="T89" s="43" t="str">
        <f t="shared" si="10"/>
        <v/>
      </c>
      <c r="U89" s="43" t="str">
        <f>IFERROR(VLOOKUP(E89,APOIO_TIPOSCURSOS!A:D,3,0),"")</f>
        <v/>
      </c>
      <c r="V89" s="43" t="str">
        <f t="shared" si="11"/>
        <v/>
      </c>
      <c r="W89" s="45" t="str">
        <f>IFERROR(VLOOKUP(E89,APOIO_TIPOSCURSOS!A:B,2,0),"")</f>
        <v/>
      </c>
      <c r="X89" s="45" t="str">
        <f t="shared" si="12"/>
        <v/>
      </c>
      <c r="Y89" s="45" t="str">
        <f t="shared" si="13"/>
        <v/>
      </c>
    </row>
    <row r="90" spans="15:25" x14ac:dyDescent="0.3">
      <c r="O90" s="43" t="str">
        <f t="shared" si="7"/>
        <v/>
      </c>
      <c r="P90" s="43" t="str">
        <f t="shared" si="8"/>
        <v/>
      </c>
      <c r="S90" s="43" t="str">
        <f t="shared" ca="1" si="9"/>
        <v/>
      </c>
      <c r="T90" s="43" t="str">
        <f t="shared" si="10"/>
        <v/>
      </c>
      <c r="U90" s="43" t="str">
        <f>IFERROR(VLOOKUP(E90,APOIO_TIPOSCURSOS!A:D,3,0),"")</f>
        <v/>
      </c>
      <c r="V90" s="43" t="str">
        <f t="shared" si="11"/>
        <v/>
      </c>
      <c r="W90" s="45" t="str">
        <f>IFERROR(VLOOKUP(E90,APOIO_TIPOSCURSOS!A:B,2,0),"")</f>
        <v/>
      </c>
      <c r="X90" s="45" t="str">
        <f t="shared" si="12"/>
        <v/>
      </c>
      <c r="Y90" s="45" t="str">
        <f t="shared" si="13"/>
        <v/>
      </c>
    </row>
    <row r="91" spans="15:25" x14ac:dyDescent="0.3">
      <c r="O91" s="43" t="str">
        <f t="shared" si="7"/>
        <v/>
      </c>
      <c r="P91" s="43" t="str">
        <f t="shared" si="8"/>
        <v/>
      </c>
      <c r="S91" s="43" t="str">
        <f t="shared" ca="1" si="9"/>
        <v/>
      </c>
      <c r="T91" s="43" t="str">
        <f t="shared" si="10"/>
        <v/>
      </c>
      <c r="U91" s="43" t="str">
        <f>IFERROR(VLOOKUP(E91,APOIO_TIPOSCURSOS!A:D,3,0),"")</f>
        <v/>
      </c>
      <c r="V91" s="43" t="str">
        <f t="shared" si="11"/>
        <v/>
      </c>
      <c r="W91" s="45" t="str">
        <f>IFERROR(VLOOKUP(E91,APOIO_TIPOSCURSOS!A:B,2,0),"")</f>
        <v/>
      </c>
      <c r="X91" s="45" t="str">
        <f t="shared" si="12"/>
        <v/>
      </c>
      <c r="Y91" s="45" t="str">
        <f t="shared" si="13"/>
        <v/>
      </c>
    </row>
    <row r="92" spans="15:25" x14ac:dyDescent="0.3">
      <c r="O92" s="43" t="str">
        <f t="shared" si="7"/>
        <v/>
      </c>
      <c r="P92" s="43" t="str">
        <f t="shared" si="8"/>
        <v/>
      </c>
      <c r="S92" s="43" t="str">
        <f t="shared" ca="1" si="9"/>
        <v/>
      </c>
      <c r="T92" s="43" t="str">
        <f t="shared" si="10"/>
        <v/>
      </c>
      <c r="U92" s="43" t="str">
        <f>IFERROR(VLOOKUP(E92,APOIO_TIPOSCURSOS!A:D,3,0),"")</f>
        <v/>
      </c>
      <c r="V92" s="43" t="str">
        <f t="shared" si="11"/>
        <v/>
      </c>
      <c r="W92" s="45" t="str">
        <f>IFERROR(VLOOKUP(E92,APOIO_TIPOSCURSOS!A:B,2,0),"")</f>
        <v/>
      </c>
      <c r="X92" s="45" t="str">
        <f t="shared" si="12"/>
        <v/>
      </c>
      <c r="Y92" s="45" t="str">
        <f t="shared" si="13"/>
        <v/>
      </c>
    </row>
    <row r="93" spans="15:25" x14ac:dyDescent="0.3">
      <c r="O93" s="43" t="str">
        <f t="shared" si="7"/>
        <v/>
      </c>
      <c r="P93" s="43" t="str">
        <f t="shared" si="8"/>
        <v/>
      </c>
      <c r="S93" s="43" t="str">
        <f t="shared" ca="1" si="9"/>
        <v/>
      </c>
      <c r="T93" s="43" t="str">
        <f t="shared" si="10"/>
        <v/>
      </c>
      <c r="U93" s="43" t="str">
        <f>IFERROR(VLOOKUP(E93,APOIO_TIPOSCURSOS!A:D,3,0),"")</f>
        <v/>
      </c>
      <c r="V93" s="43" t="str">
        <f t="shared" si="11"/>
        <v/>
      </c>
      <c r="W93" s="45" t="str">
        <f>IFERROR(VLOOKUP(E93,APOIO_TIPOSCURSOS!A:B,2,0),"")</f>
        <v/>
      </c>
      <c r="X93" s="45" t="str">
        <f t="shared" si="12"/>
        <v/>
      </c>
      <c r="Y93" s="45" t="str">
        <f t="shared" si="13"/>
        <v/>
      </c>
    </row>
    <row r="94" spans="15:25" x14ac:dyDescent="0.3">
      <c r="O94" s="43" t="str">
        <f t="shared" si="7"/>
        <v/>
      </c>
      <c r="P94" s="43" t="str">
        <f t="shared" si="8"/>
        <v/>
      </c>
      <c r="S94" s="43" t="str">
        <f t="shared" ca="1" si="9"/>
        <v/>
      </c>
      <c r="T94" s="43" t="str">
        <f t="shared" si="10"/>
        <v/>
      </c>
      <c r="U94" s="43" t="str">
        <f>IFERROR(VLOOKUP(E94,APOIO_TIPOSCURSOS!A:D,3,0),"")</f>
        <v/>
      </c>
      <c r="V94" s="43" t="str">
        <f t="shared" si="11"/>
        <v/>
      </c>
      <c r="W94" s="45" t="str">
        <f>IFERROR(VLOOKUP(E94,APOIO_TIPOSCURSOS!A:B,2,0),"")</f>
        <v/>
      </c>
      <c r="X94" s="45" t="str">
        <f t="shared" si="12"/>
        <v/>
      </c>
      <c r="Y94" s="45" t="str">
        <f t="shared" si="13"/>
        <v/>
      </c>
    </row>
    <row r="95" spans="15:25" x14ac:dyDescent="0.3">
      <c r="O95" s="43" t="str">
        <f t="shared" si="7"/>
        <v/>
      </c>
      <c r="P95" s="43" t="str">
        <f t="shared" si="8"/>
        <v/>
      </c>
      <c r="S95" s="43" t="str">
        <f t="shared" ca="1" si="9"/>
        <v/>
      </c>
      <c r="T95" s="43" t="str">
        <f t="shared" si="10"/>
        <v/>
      </c>
      <c r="U95" s="43" t="str">
        <f>IFERROR(VLOOKUP(E95,APOIO_TIPOSCURSOS!A:D,3,0),"")</f>
        <v/>
      </c>
      <c r="V95" s="43" t="str">
        <f t="shared" si="11"/>
        <v/>
      </c>
      <c r="W95" s="45" t="str">
        <f>IFERROR(VLOOKUP(E95,APOIO_TIPOSCURSOS!A:B,2,0),"")</f>
        <v/>
      </c>
      <c r="X95" s="45" t="str">
        <f t="shared" si="12"/>
        <v/>
      </c>
      <c r="Y95" s="45" t="str">
        <f t="shared" si="13"/>
        <v/>
      </c>
    </row>
    <row r="96" spans="15:25" x14ac:dyDescent="0.3">
      <c r="O96" s="43" t="str">
        <f t="shared" si="7"/>
        <v/>
      </c>
      <c r="P96" s="43" t="str">
        <f t="shared" si="8"/>
        <v/>
      </c>
      <c r="S96" s="43" t="str">
        <f t="shared" ca="1" si="9"/>
        <v/>
      </c>
      <c r="T96" s="43" t="str">
        <f t="shared" si="10"/>
        <v/>
      </c>
      <c r="U96" s="43" t="str">
        <f>IFERROR(VLOOKUP(E96,APOIO_TIPOSCURSOS!A:D,3,0),"")</f>
        <v/>
      </c>
      <c r="V96" s="43" t="str">
        <f t="shared" si="11"/>
        <v/>
      </c>
      <c r="W96" s="45" t="str">
        <f>IFERROR(VLOOKUP(E96,APOIO_TIPOSCURSOS!A:B,2,0),"")</f>
        <v/>
      </c>
      <c r="X96" s="45" t="str">
        <f t="shared" si="12"/>
        <v/>
      </c>
      <c r="Y96" s="45" t="str">
        <f t="shared" si="13"/>
        <v/>
      </c>
    </row>
    <row r="97" spans="15:25" x14ac:dyDescent="0.3">
      <c r="O97" s="43" t="str">
        <f t="shared" si="7"/>
        <v/>
      </c>
      <c r="P97" s="43" t="str">
        <f t="shared" si="8"/>
        <v/>
      </c>
      <c r="S97" s="43" t="str">
        <f t="shared" ca="1" si="9"/>
        <v/>
      </c>
      <c r="T97" s="43" t="str">
        <f t="shared" si="10"/>
        <v/>
      </c>
      <c r="U97" s="43" t="str">
        <f>IFERROR(VLOOKUP(E97,APOIO_TIPOSCURSOS!A:D,3,0),"")</f>
        <v/>
      </c>
      <c r="V97" s="43" t="str">
        <f t="shared" si="11"/>
        <v/>
      </c>
      <c r="W97" s="45" t="str">
        <f>IFERROR(VLOOKUP(E97,APOIO_TIPOSCURSOS!A:B,2,0),"")</f>
        <v/>
      </c>
      <c r="X97" s="45" t="str">
        <f t="shared" si="12"/>
        <v/>
      </c>
      <c r="Y97" s="45" t="str">
        <f t="shared" si="13"/>
        <v/>
      </c>
    </row>
    <row r="98" spans="15:25" x14ac:dyDescent="0.3">
      <c r="O98" s="43" t="str">
        <f t="shared" si="7"/>
        <v/>
      </c>
      <c r="P98" s="43" t="str">
        <f t="shared" si="8"/>
        <v/>
      </c>
      <c r="S98" s="43" t="str">
        <f t="shared" ca="1" si="9"/>
        <v/>
      </c>
      <c r="T98" s="43" t="str">
        <f t="shared" si="10"/>
        <v/>
      </c>
      <c r="U98" s="43" t="str">
        <f>IFERROR(VLOOKUP(E98,APOIO_TIPOSCURSOS!A:D,3,0),"")</f>
        <v/>
      </c>
      <c r="V98" s="43" t="str">
        <f t="shared" si="11"/>
        <v/>
      </c>
      <c r="W98" s="45" t="str">
        <f>IFERROR(VLOOKUP(E98,APOIO_TIPOSCURSOS!A:B,2,0),"")</f>
        <v/>
      </c>
      <c r="X98" s="45" t="str">
        <f t="shared" si="12"/>
        <v/>
      </c>
      <c r="Y98" s="45" t="str">
        <f t="shared" si="13"/>
        <v/>
      </c>
    </row>
    <row r="99" spans="15:25" x14ac:dyDescent="0.3">
      <c r="O99" s="43" t="str">
        <f t="shared" si="7"/>
        <v/>
      </c>
      <c r="P99" s="43" t="str">
        <f t="shared" si="8"/>
        <v/>
      </c>
      <c r="S99" s="43" t="str">
        <f t="shared" ca="1" si="9"/>
        <v/>
      </c>
      <c r="T99" s="43" t="str">
        <f t="shared" si="10"/>
        <v/>
      </c>
      <c r="U99" s="43" t="str">
        <f>IFERROR(VLOOKUP(E99,APOIO_TIPOSCURSOS!A:D,3,0),"")</f>
        <v/>
      </c>
      <c r="V99" s="43" t="str">
        <f t="shared" si="11"/>
        <v/>
      </c>
      <c r="W99" s="45" t="str">
        <f>IFERROR(VLOOKUP(E99,APOIO_TIPOSCURSOS!A:B,2,0),"")</f>
        <v/>
      </c>
      <c r="X99" s="45" t="str">
        <f t="shared" si="12"/>
        <v/>
      </c>
      <c r="Y99" s="45" t="str">
        <f t="shared" si="13"/>
        <v/>
      </c>
    </row>
    <row r="100" spans="15:25" x14ac:dyDescent="0.3">
      <c r="O100" s="43" t="str">
        <f t="shared" si="7"/>
        <v/>
      </c>
      <c r="P100" s="43" t="str">
        <f t="shared" si="8"/>
        <v/>
      </c>
      <c r="S100" s="43" t="str">
        <f t="shared" ca="1" si="9"/>
        <v/>
      </c>
      <c r="T100" s="43" t="str">
        <f t="shared" si="10"/>
        <v/>
      </c>
      <c r="U100" s="43" t="str">
        <f>IFERROR(VLOOKUP(E100,APOIO_TIPOSCURSOS!A:D,3,0),"")</f>
        <v/>
      </c>
      <c r="V100" s="43" t="str">
        <f t="shared" si="11"/>
        <v/>
      </c>
      <c r="W100" s="45" t="str">
        <f>IFERROR(VLOOKUP(E100,APOIO_TIPOSCURSOS!A:B,2,0),"")</f>
        <v/>
      </c>
      <c r="X100" s="45" t="str">
        <f t="shared" si="12"/>
        <v/>
      </c>
      <c r="Y100" s="45" t="str">
        <f t="shared" si="13"/>
        <v/>
      </c>
    </row>
    <row r="101" spans="15:25" x14ac:dyDescent="0.3">
      <c r="O101" s="43" t="str">
        <f t="shared" si="7"/>
        <v/>
      </c>
      <c r="P101" s="43" t="str">
        <f t="shared" si="8"/>
        <v/>
      </c>
      <c r="S101" s="43" t="str">
        <f t="shared" ca="1" si="9"/>
        <v/>
      </c>
      <c r="T101" s="43" t="str">
        <f t="shared" si="10"/>
        <v/>
      </c>
      <c r="U101" s="43" t="str">
        <f>IFERROR(VLOOKUP(E101,APOIO_TIPOSCURSOS!A:D,3,0),"")</f>
        <v/>
      </c>
      <c r="V101" s="43" t="str">
        <f t="shared" si="11"/>
        <v/>
      </c>
      <c r="W101" s="45" t="str">
        <f>IFERROR(VLOOKUP(E101,APOIO_TIPOSCURSOS!A:B,2,0),"")</f>
        <v/>
      </c>
      <c r="X101" s="45" t="str">
        <f t="shared" si="12"/>
        <v/>
      </c>
      <c r="Y101" s="45" t="str">
        <f t="shared" si="13"/>
        <v/>
      </c>
    </row>
    <row r="102" spans="15:25" x14ac:dyDescent="0.3">
      <c r="O102" s="43" t="str">
        <f t="shared" si="7"/>
        <v/>
      </c>
      <c r="P102" s="43" t="str">
        <f t="shared" si="8"/>
        <v/>
      </c>
      <c r="S102" s="43" t="str">
        <f t="shared" ca="1" si="9"/>
        <v/>
      </c>
      <c r="T102" s="43" t="str">
        <f t="shared" si="10"/>
        <v/>
      </c>
      <c r="U102" s="43" t="str">
        <f>IFERROR(VLOOKUP(E102,APOIO_TIPOSCURSOS!A:D,3,0),"")</f>
        <v/>
      </c>
      <c r="V102" s="43" t="str">
        <f t="shared" si="11"/>
        <v/>
      </c>
      <c r="W102" s="45" t="str">
        <f>IFERROR(VLOOKUP(E102,APOIO_TIPOSCURSOS!A:B,2,0),"")</f>
        <v/>
      </c>
      <c r="X102" s="45" t="str">
        <f t="shared" si="12"/>
        <v/>
      </c>
      <c r="Y102" s="45" t="str">
        <f t="shared" si="13"/>
        <v/>
      </c>
    </row>
    <row r="103" spans="15:25" x14ac:dyDescent="0.3">
      <c r="O103" s="43" t="str">
        <f t="shared" si="7"/>
        <v/>
      </c>
      <c r="P103" s="43" t="str">
        <f t="shared" si="8"/>
        <v/>
      </c>
      <c r="S103" s="43" t="str">
        <f t="shared" ca="1" si="9"/>
        <v/>
      </c>
      <c r="T103" s="43" t="str">
        <f t="shared" si="10"/>
        <v/>
      </c>
      <c r="U103" s="43" t="str">
        <f>IFERROR(VLOOKUP(E103,APOIO_TIPOSCURSOS!A:D,3,0),"")</f>
        <v/>
      </c>
      <c r="V103" s="43" t="str">
        <f t="shared" si="11"/>
        <v/>
      </c>
      <c r="W103" s="45" t="str">
        <f>IFERROR(VLOOKUP(E103,APOIO_TIPOSCURSOS!A:B,2,0),"")</f>
        <v/>
      </c>
      <c r="X103" s="45" t="str">
        <f t="shared" si="12"/>
        <v/>
      </c>
      <c r="Y103" s="45" t="str">
        <f t="shared" si="13"/>
        <v/>
      </c>
    </row>
    <row r="104" spans="15:25" x14ac:dyDescent="0.3">
      <c r="O104" s="43" t="str">
        <f t="shared" si="7"/>
        <v/>
      </c>
      <c r="P104" s="43" t="str">
        <f t="shared" si="8"/>
        <v/>
      </c>
      <c r="S104" s="43" t="str">
        <f t="shared" ca="1" si="9"/>
        <v/>
      </c>
      <c r="T104" s="43" t="str">
        <f t="shared" si="10"/>
        <v/>
      </c>
      <c r="U104" s="43" t="str">
        <f>IFERROR(VLOOKUP(E104,APOIO_TIPOSCURSOS!A:D,3,0),"")</f>
        <v/>
      </c>
      <c r="V104" s="43" t="str">
        <f t="shared" si="11"/>
        <v/>
      </c>
      <c r="W104" s="45" t="str">
        <f>IFERROR(VLOOKUP(E104,APOIO_TIPOSCURSOS!A:B,2,0),"")</f>
        <v/>
      </c>
      <c r="X104" s="45" t="str">
        <f t="shared" si="12"/>
        <v/>
      </c>
      <c r="Y104" s="45" t="str">
        <f t="shared" si="13"/>
        <v/>
      </c>
    </row>
    <row r="105" spans="15:25" x14ac:dyDescent="0.3">
      <c r="O105" s="43" t="str">
        <f t="shared" si="7"/>
        <v/>
      </c>
      <c r="P105" s="43" t="str">
        <f t="shared" si="8"/>
        <v/>
      </c>
      <c r="S105" s="43" t="str">
        <f t="shared" ca="1" si="9"/>
        <v/>
      </c>
      <c r="T105" s="43" t="str">
        <f t="shared" si="10"/>
        <v/>
      </c>
      <c r="U105" s="43" t="str">
        <f>IFERROR(VLOOKUP(E105,APOIO_TIPOSCURSOS!A:D,3,0),"")</f>
        <v/>
      </c>
      <c r="V105" s="43" t="str">
        <f t="shared" si="11"/>
        <v/>
      </c>
      <c r="W105" s="45" t="str">
        <f>IFERROR(VLOOKUP(E105,APOIO_TIPOSCURSOS!A:B,2,0),"")</f>
        <v/>
      </c>
      <c r="X105" s="45" t="str">
        <f t="shared" si="12"/>
        <v/>
      </c>
      <c r="Y105" s="45" t="str">
        <f t="shared" si="13"/>
        <v/>
      </c>
    </row>
    <row r="106" spans="15:25" x14ac:dyDescent="0.3">
      <c r="O106" s="43" t="str">
        <f t="shared" si="7"/>
        <v/>
      </c>
      <c r="P106" s="43" t="str">
        <f t="shared" si="8"/>
        <v/>
      </c>
      <c r="S106" s="43" t="str">
        <f t="shared" ca="1" si="9"/>
        <v/>
      </c>
      <c r="T106" s="43" t="str">
        <f t="shared" si="10"/>
        <v/>
      </c>
      <c r="U106" s="43" t="str">
        <f>IFERROR(VLOOKUP(E106,APOIO_TIPOSCURSOS!A:D,3,0),"")</f>
        <v/>
      </c>
      <c r="V106" s="43" t="str">
        <f t="shared" si="11"/>
        <v/>
      </c>
      <c r="W106" s="45" t="str">
        <f>IFERROR(VLOOKUP(E106,APOIO_TIPOSCURSOS!A:B,2,0),"")</f>
        <v/>
      </c>
      <c r="X106" s="45" t="str">
        <f t="shared" si="12"/>
        <v/>
      </c>
      <c r="Y106" s="45" t="str">
        <f t="shared" si="13"/>
        <v/>
      </c>
    </row>
    <row r="107" spans="15:25" x14ac:dyDescent="0.3">
      <c r="O107" s="43" t="str">
        <f t="shared" si="7"/>
        <v/>
      </c>
      <c r="P107" s="43" t="str">
        <f t="shared" si="8"/>
        <v/>
      </c>
      <c r="S107" s="43" t="str">
        <f t="shared" ca="1" si="9"/>
        <v/>
      </c>
      <c r="T107" s="43" t="str">
        <f t="shared" si="10"/>
        <v/>
      </c>
      <c r="U107" s="43" t="str">
        <f>IFERROR(VLOOKUP(E107,APOIO_TIPOSCURSOS!A:D,3,0),"")</f>
        <v/>
      </c>
      <c r="V107" s="43" t="str">
        <f t="shared" si="11"/>
        <v/>
      </c>
      <c r="W107" s="45" t="str">
        <f>IFERROR(VLOOKUP(E107,APOIO_TIPOSCURSOS!A:B,2,0),"")</f>
        <v/>
      </c>
      <c r="X107" s="45" t="str">
        <f t="shared" si="12"/>
        <v/>
      </c>
      <c r="Y107" s="45" t="str">
        <f t="shared" si="13"/>
        <v/>
      </c>
    </row>
    <row r="108" spans="15:25" x14ac:dyDescent="0.3">
      <c r="O108" s="43" t="str">
        <f t="shared" si="7"/>
        <v/>
      </c>
      <c r="P108" s="43" t="str">
        <f t="shared" si="8"/>
        <v/>
      </c>
      <c r="S108" s="43" t="str">
        <f t="shared" ca="1" si="9"/>
        <v/>
      </c>
      <c r="T108" s="43" t="str">
        <f t="shared" si="10"/>
        <v/>
      </c>
      <c r="U108" s="43" t="str">
        <f>IFERROR(VLOOKUP(E108,APOIO_TIPOSCURSOS!A:D,3,0),"")</f>
        <v/>
      </c>
      <c r="V108" s="43" t="str">
        <f t="shared" si="11"/>
        <v/>
      </c>
      <c r="W108" s="45" t="str">
        <f>IFERROR(VLOOKUP(E108,APOIO_TIPOSCURSOS!A:B,2,0),"")</f>
        <v/>
      </c>
      <c r="X108" s="45" t="str">
        <f t="shared" si="12"/>
        <v/>
      </c>
      <c r="Y108" s="45" t="str">
        <f t="shared" si="13"/>
        <v/>
      </c>
    </row>
    <row r="109" spans="15:25" x14ac:dyDescent="0.3">
      <c r="O109" s="43" t="str">
        <f t="shared" si="7"/>
        <v/>
      </c>
      <c r="P109" s="43" t="str">
        <f t="shared" si="8"/>
        <v/>
      </c>
      <c r="S109" s="43" t="str">
        <f t="shared" ca="1" si="9"/>
        <v/>
      </c>
      <c r="T109" s="43" t="str">
        <f t="shared" si="10"/>
        <v/>
      </c>
      <c r="U109" s="43" t="str">
        <f>IFERROR(VLOOKUP(E109,APOIO_TIPOSCURSOS!A:D,3,0),"")</f>
        <v/>
      </c>
      <c r="V109" s="43" t="str">
        <f t="shared" si="11"/>
        <v/>
      </c>
      <c r="W109" s="45" t="str">
        <f>IFERROR(VLOOKUP(E109,APOIO_TIPOSCURSOS!A:B,2,0),"")</f>
        <v/>
      </c>
      <c r="X109" s="45" t="str">
        <f t="shared" si="12"/>
        <v/>
      </c>
      <c r="Y109" s="45" t="str">
        <f t="shared" si="13"/>
        <v/>
      </c>
    </row>
    <row r="110" spans="15:25" x14ac:dyDescent="0.3">
      <c r="O110" s="43" t="str">
        <f t="shared" si="7"/>
        <v/>
      </c>
      <c r="P110" s="43" t="str">
        <f t="shared" si="8"/>
        <v/>
      </c>
      <c r="S110" s="43" t="str">
        <f t="shared" ca="1" si="9"/>
        <v/>
      </c>
      <c r="T110" s="43" t="str">
        <f t="shared" si="10"/>
        <v/>
      </c>
      <c r="U110" s="43" t="str">
        <f>IFERROR(VLOOKUP(E110,APOIO_TIPOSCURSOS!A:D,3,0),"")</f>
        <v/>
      </c>
      <c r="V110" s="43" t="str">
        <f t="shared" si="11"/>
        <v/>
      </c>
      <c r="W110" s="45" t="str">
        <f>IFERROR(VLOOKUP(E110,APOIO_TIPOSCURSOS!A:B,2,0),"")</f>
        <v/>
      </c>
      <c r="X110" s="45" t="str">
        <f t="shared" si="12"/>
        <v/>
      </c>
      <c r="Y110" s="45" t="str">
        <f t="shared" si="13"/>
        <v/>
      </c>
    </row>
    <row r="111" spans="15:25" x14ac:dyDescent="0.3">
      <c r="O111" s="43" t="str">
        <f t="shared" si="7"/>
        <v/>
      </c>
      <c r="P111" s="43" t="str">
        <f t="shared" si="8"/>
        <v/>
      </c>
      <c r="S111" s="43" t="str">
        <f t="shared" ca="1" si="9"/>
        <v/>
      </c>
      <c r="T111" s="43" t="str">
        <f t="shared" si="10"/>
        <v/>
      </c>
      <c r="U111" s="43" t="str">
        <f>IFERROR(VLOOKUP(E111,APOIO_TIPOSCURSOS!A:D,3,0),"")</f>
        <v/>
      </c>
      <c r="V111" s="43" t="str">
        <f t="shared" si="11"/>
        <v/>
      </c>
      <c r="W111" s="45" t="str">
        <f>IFERROR(VLOOKUP(E111,APOIO_TIPOSCURSOS!A:B,2,0),"")</f>
        <v/>
      </c>
      <c r="X111" s="45" t="str">
        <f t="shared" si="12"/>
        <v/>
      </c>
      <c r="Y111" s="45" t="str">
        <f t="shared" si="13"/>
        <v/>
      </c>
    </row>
    <row r="112" spans="15:25" x14ac:dyDescent="0.3">
      <c r="O112" s="43" t="str">
        <f t="shared" si="7"/>
        <v/>
      </c>
      <c r="P112" s="43" t="str">
        <f t="shared" si="8"/>
        <v/>
      </c>
      <c r="S112" s="43" t="str">
        <f t="shared" ca="1" si="9"/>
        <v/>
      </c>
      <c r="T112" s="43" t="str">
        <f t="shared" si="10"/>
        <v/>
      </c>
      <c r="U112" s="43" t="str">
        <f>IFERROR(VLOOKUP(E112,APOIO_TIPOSCURSOS!A:D,3,0),"")</f>
        <v/>
      </c>
      <c r="V112" s="43" t="str">
        <f t="shared" si="11"/>
        <v/>
      </c>
      <c r="W112" s="45" t="str">
        <f>IFERROR(VLOOKUP(E112,APOIO_TIPOSCURSOS!A:B,2,0),"")</f>
        <v/>
      </c>
      <c r="X112" s="45" t="str">
        <f t="shared" si="12"/>
        <v/>
      </c>
      <c r="Y112" s="45" t="str">
        <f t="shared" si="13"/>
        <v/>
      </c>
    </row>
    <row r="113" spans="15:25" x14ac:dyDescent="0.3">
      <c r="O113" s="43" t="str">
        <f t="shared" si="7"/>
        <v/>
      </c>
      <c r="P113" s="43" t="str">
        <f t="shared" si="8"/>
        <v/>
      </c>
      <c r="S113" s="43" t="str">
        <f t="shared" ca="1" si="9"/>
        <v/>
      </c>
      <c r="T113" s="43" t="str">
        <f t="shared" si="10"/>
        <v/>
      </c>
      <c r="U113" s="43" t="str">
        <f>IFERROR(VLOOKUP(E113,APOIO_TIPOSCURSOS!A:D,3,0),"")</f>
        <v/>
      </c>
      <c r="V113" s="43" t="str">
        <f t="shared" si="11"/>
        <v/>
      </c>
      <c r="W113" s="45" t="str">
        <f>IFERROR(VLOOKUP(E113,APOIO_TIPOSCURSOS!A:B,2,0),"")</f>
        <v/>
      </c>
      <c r="X113" s="45" t="str">
        <f t="shared" si="12"/>
        <v/>
      </c>
      <c r="Y113" s="45" t="str">
        <f t="shared" si="13"/>
        <v/>
      </c>
    </row>
    <row r="114" spans="15:25" x14ac:dyDescent="0.3">
      <c r="O114" s="43" t="str">
        <f t="shared" si="7"/>
        <v/>
      </c>
      <c r="P114" s="43" t="str">
        <f t="shared" si="8"/>
        <v/>
      </c>
      <c r="S114" s="43" t="str">
        <f t="shared" ca="1" si="9"/>
        <v/>
      </c>
      <c r="T114" s="43" t="str">
        <f t="shared" si="10"/>
        <v/>
      </c>
      <c r="U114" s="43" t="str">
        <f>IFERROR(VLOOKUP(E114,APOIO_TIPOSCURSOS!A:D,3,0),"")</f>
        <v/>
      </c>
      <c r="V114" s="43" t="str">
        <f t="shared" si="11"/>
        <v/>
      </c>
      <c r="W114" s="45" t="str">
        <f>IFERROR(VLOOKUP(E114,APOIO_TIPOSCURSOS!A:B,2,0),"")</f>
        <v/>
      </c>
      <c r="X114" s="45" t="str">
        <f t="shared" si="12"/>
        <v/>
      </c>
      <c r="Y114" s="45" t="str">
        <f t="shared" si="13"/>
        <v/>
      </c>
    </row>
    <row r="115" spans="15:25" x14ac:dyDescent="0.3">
      <c r="O115" s="43" t="str">
        <f t="shared" si="7"/>
        <v/>
      </c>
      <c r="P115" s="43" t="str">
        <f t="shared" si="8"/>
        <v/>
      </c>
      <c r="S115" s="43" t="str">
        <f t="shared" ca="1" si="9"/>
        <v/>
      </c>
      <c r="T115" s="43" t="str">
        <f t="shared" si="10"/>
        <v/>
      </c>
      <c r="U115" s="43" t="str">
        <f>IFERROR(VLOOKUP(E115,APOIO_TIPOSCURSOS!A:D,3,0),"")</f>
        <v/>
      </c>
      <c r="V115" s="43" t="str">
        <f t="shared" si="11"/>
        <v/>
      </c>
      <c r="W115" s="45" t="str">
        <f>IFERROR(VLOOKUP(E115,APOIO_TIPOSCURSOS!A:B,2,0),"")</f>
        <v/>
      </c>
      <c r="X115" s="45" t="str">
        <f t="shared" si="12"/>
        <v/>
      </c>
      <c r="Y115" s="45" t="str">
        <f t="shared" si="13"/>
        <v/>
      </c>
    </row>
    <row r="116" spans="15:25" x14ac:dyDescent="0.3">
      <c r="O116" s="43" t="str">
        <f t="shared" si="7"/>
        <v/>
      </c>
      <c r="P116" s="43" t="str">
        <f t="shared" si="8"/>
        <v/>
      </c>
      <c r="S116" s="43" t="str">
        <f t="shared" ca="1" si="9"/>
        <v/>
      </c>
      <c r="T116" s="43" t="str">
        <f t="shared" si="10"/>
        <v/>
      </c>
      <c r="U116" s="43" t="str">
        <f>IFERROR(VLOOKUP(E116,APOIO_TIPOSCURSOS!A:D,3,0),"")</f>
        <v/>
      </c>
      <c r="V116" s="43" t="str">
        <f t="shared" si="11"/>
        <v/>
      </c>
      <c r="W116" s="45" t="str">
        <f>IFERROR(VLOOKUP(E116,APOIO_TIPOSCURSOS!A:B,2,0),"")</f>
        <v/>
      </c>
      <c r="X116" s="45" t="str">
        <f t="shared" si="12"/>
        <v/>
      </c>
      <c r="Y116" s="45" t="str">
        <f t="shared" si="13"/>
        <v/>
      </c>
    </row>
    <row r="117" spans="15:25" x14ac:dyDescent="0.3">
      <c r="O117" s="43" t="str">
        <f t="shared" si="7"/>
        <v/>
      </c>
      <c r="P117" s="43" t="str">
        <f t="shared" si="8"/>
        <v/>
      </c>
      <c r="S117" s="43" t="str">
        <f t="shared" ca="1" si="9"/>
        <v/>
      </c>
      <c r="T117" s="43" t="str">
        <f t="shared" si="10"/>
        <v/>
      </c>
      <c r="U117" s="43" t="str">
        <f>IFERROR(VLOOKUP(E117,APOIO_TIPOSCURSOS!A:D,3,0),"")</f>
        <v/>
      </c>
      <c r="V117" s="43" t="str">
        <f t="shared" si="11"/>
        <v/>
      </c>
      <c r="W117" s="45" t="str">
        <f>IFERROR(VLOOKUP(E117,APOIO_TIPOSCURSOS!A:B,2,0),"")</f>
        <v/>
      </c>
      <c r="X117" s="45" t="str">
        <f t="shared" si="12"/>
        <v/>
      </c>
      <c r="Y117" s="45" t="str">
        <f t="shared" si="13"/>
        <v/>
      </c>
    </row>
    <row r="118" spans="15:25" x14ac:dyDescent="0.3">
      <c r="O118" s="43" t="str">
        <f t="shared" si="7"/>
        <v/>
      </c>
      <c r="P118" s="43" t="str">
        <f t="shared" si="8"/>
        <v/>
      </c>
      <c r="S118" s="43" t="str">
        <f t="shared" ca="1" si="9"/>
        <v/>
      </c>
      <c r="T118" s="43" t="str">
        <f t="shared" si="10"/>
        <v/>
      </c>
      <c r="U118" s="43" t="str">
        <f>IFERROR(VLOOKUP(E118,APOIO_TIPOSCURSOS!A:D,3,0),"")</f>
        <v/>
      </c>
      <c r="V118" s="43" t="str">
        <f t="shared" si="11"/>
        <v/>
      </c>
      <c r="W118" s="45" t="str">
        <f>IFERROR(VLOOKUP(E118,APOIO_TIPOSCURSOS!A:B,2,0),"")</f>
        <v/>
      </c>
      <c r="X118" s="45" t="str">
        <f t="shared" si="12"/>
        <v/>
      </c>
      <c r="Y118" s="45" t="str">
        <f t="shared" si="13"/>
        <v/>
      </c>
    </row>
    <row r="119" spans="15:25" x14ac:dyDescent="0.3">
      <c r="O119" s="43" t="str">
        <f t="shared" si="7"/>
        <v/>
      </c>
      <c r="P119" s="43" t="str">
        <f t="shared" si="8"/>
        <v/>
      </c>
      <c r="S119" s="43" t="str">
        <f t="shared" ca="1" si="9"/>
        <v/>
      </c>
      <c r="T119" s="43" t="str">
        <f t="shared" si="10"/>
        <v/>
      </c>
      <c r="U119" s="43" t="str">
        <f>IFERROR(VLOOKUP(E119,APOIO_TIPOSCURSOS!A:D,3,0),"")</f>
        <v/>
      </c>
      <c r="V119" s="43" t="str">
        <f t="shared" si="11"/>
        <v/>
      </c>
      <c r="W119" s="45" t="str">
        <f>IFERROR(VLOOKUP(E119,APOIO_TIPOSCURSOS!A:B,2,0),"")</f>
        <v/>
      </c>
      <c r="X119" s="45" t="str">
        <f t="shared" si="12"/>
        <v/>
      </c>
      <c r="Y119" s="45" t="str">
        <f t="shared" si="13"/>
        <v/>
      </c>
    </row>
    <row r="120" spans="15:25" x14ac:dyDescent="0.3">
      <c r="O120" s="43" t="str">
        <f t="shared" si="7"/>
        <v/>
      </c>
      <c r="P120" s="43" t="str">
        <f t="shared" si="8"/>
        <v/>
      </c>
      <c r="S120" s="43" t="str">
        <f t="shared" ca="1" si="9"/>
        <v/>
      </c>
      <c r="T120" s="43" t="str">
        <f t="shared" si="10"/>
        <v/>
      </c>
      <c r="U120" s="43" t="str">
        <f>IFERROR(VLOOKUP(E120,APOIO_TIPOSCURSOS!A:D,3,0),"")</f>
        <v/>
      </c>
      <c r="V120" s="43" t="str">
        <f t="shared" si="11"/>
        <v/>
      </c>
      <c r="W120" s="45" t="str">
        <f>IFERROR(VLOOKUP(E120,APOIO_TIPOSCURSOS!A:B,2,0),"")</f>
        <v/>
      </c>
      <c r="X120" s="45" t="str">
        <f t="shared" si="12"/>
        <v/>
      </c>
      <c r="Y120" s="45" t="str">
        <f t="shared" si="13"/>
        <v/>
      </c>
    </row>
    <row r="121" spans="15:25" x14ac:dyDescent="0.3">
      <c r="O121" s="43" t="str">
        <f t="shared" si="7"/>
        <v/>
      </c>
      <c r="P121" s="43" t="str">
        <f t="shared" si="8"/>
        <v/>
      </c>
      <c r="S121" s="43" t="str">
        <f t="shared" ca="1" si="9"/>
        <v/>
      </c>
      <c r="T121" s="43" t="str">
        <f t="shared" si="10"/>
        <v/>
      </c>
      <c r="U121" s="43" t="str">
        <f>IFERROR(VLOOKUP(E121,APOIO_TIPOSCURSOS!A:D,3,0),"")</f>
        <v/>
      </c>
      <c r="V121" s="43" t="str">
        <f t="shared" si="11"/>
        <v/>
      </c>
      <c r="W121" s="45" t="str">
        <f>IFERROR(VLOOKUP(E121,APOIO_TIPOSCURSOS!A:B,2,0),"")</f>
        <v/>
      </c>
      <c r="X121" s="45" t="str">
        <f t="shared" si="12"/>
        <v/>
      </c>
      <c r="Y121" s="45" t="str">
        <f t="shared" si="13"/>
        <v/>
      </c>
    </row>
    <row r="122" spans="15:25" x14ac:dyDescent="0.3">
      <c r="O122" s="43" t="str">
        <f t="shared" si="7"/>
        <v/>
      </c>
      <c r="P122" s="43" t="str">
        <f t="shared" si="8"/>
        <v/>
      </c>
      <c r="S122" s="43" t="str">
        <f t="shared" ca="1" si="9"/>
        <v/>
      </c>
      <c r="T122" s="43" t="str">
        <f t="shared" si="10"/>
        <v/>
      </c>
      <c r="U122" s="43" t="str">
        <f>IFERROR(VLOOKUP(E122,APOIO_TIPOSCURSOS!A:D,3,0),"")</f>
        <v/>
      </c>
      <c r="V122" s="43" t="str">
        <f t="shared" si="11"/>
        <v/>
      </c>
      <c r="W122" s="45" t="str">
        <f>IFERROR(VLOOKUP(E122,APOIO_TIPOSCURSOS!A:B,2,0),"")</f>
        <v/>
      </c>
      <c r="X122" s="45" t="str">
        <f t="shared" si="12"/>
        <v/>
      </c>
      <c r="Y122" s="45" t="str">
        <f t="shared" si="13"/>
        <v/>
      </c>
    </row>
    <row r="123" spans="15:25" x14ac:dyDescent="0.3">
      <c r="O123" s="43" t="str">
        <f t="shared" si="7"/>
        <v/>
      </c>
      <c r="P123" s="43" t="str">
        <f t="shared" si="8"/>
        <v/>
      </c>
      <c r="S123" s="43" t="str">
        <f t="shared" ca="1" si="9"/>
        <v/>
      </c>
      <c r="T123" s="43" t="str">
        <f t="shared" si="10"/>
        <v/>
      </c>
      <c r="U123" s="43" t="str">
        <f>IFERROR(VLOOKUP(E123,APOIO_TIPOSCURSOS!A:D,3,0),"")</f>
        <v/>
      </c>
      <c r="V123" s="43" t="str">
        <f t="shared" si="11"/>
        <v/>
      </c>
      <c r="W123" s="45" t="str">
        <f>IFERROR(VLOOKUP(E123,APOIO_TIPOSCURSOS!A:B,2,0),"")</f>
        <v/>
      </c>
      <c r="X123" s="45" t="str">
        <f t="shared" si="12"/>
        <v/>
      </c>
      <c r="Y123" s="45" t="str">
        <f t="shared" si="13"/>
        <v/>
      </c>
    </row>
    <row r="124" spans="15:25" x14ac:dyDescent="0.3">
      <c r="O124" s="43" t="str">
        <f t="shared" si="7"/>
        <v/>
      </c>
      <c r="P124" s="43" t="str">
        <f t="shared" si="8"/>
        <v/>
      </c>
      <c r="S124" s="43" t="str">
        <f t="shared" ca="1" si="9"/>
        <v/>
      </c>
      <c r="T124" s="43" t="str">
        <f t="shared" si="10"/>
        <v/>
      </c>
      <c r="U124" s="43" t="str">
        <f>IFERROR(VLOOKUP(E124,APOIO_TIPOSCURSOS!A:D,3,0),"")</f>
        <v/>
      </c>
      <c r="V124" s="43" t="str">
        <f t="shared" si="11"/>
        <v/>
      </c>
      <c r="W124" s="45" t="str">
        <f>IFERROR(VLOOKUP(E124,APOIO_TIPOSCURSOS!A:B,2,0),"")</f>
        <v/>
      </c>
      <c r="X124" s="45" t="str">
        <f t="shared" si="12"/>
        <v/>
      </c>
      <c r="Y124" s="45" t="str">
        <f t="shared" si="13"/>
        <v/>
      </c>
    </row>
    <row r="125" spans="15:25" x14ac:dyDescent="0.3">
      <c r="O125" s="43" t="str">
        <f t="shared" si="7"/>
        <v/>
      </c>
      <c r="P125" s="43" t="str">
        <f t="shared" si="8"/>
        <v/>
      </c>
      <c r="S125" s="43" t="str">
        <f t="shared" ca="1" si="9"/>
        <v/>
      </c>
      <c r="T125" s="43" t="str">
        <f t="shared" si="10"/>
        <v/>
      </c>
      <c r="U125" s="43" t="str">
        <f>IFERROR(VLOOKUP(E125,APOIO_TIPOSCURSOS!A:D,3,0),"")</f>
        <v/>
      </c>
      <c r="V125" s="43" t="str">
        <f t="shared" si="11"/>
        <v/>
      </c>
      <c r="W125" s="45" t="str">
        <f>IFERROR(VLOOKUP(E125,APOIO_TIPOSCURSOS!A:B,2,0),"")</f>
        <v/>
      </c>
      <c r="X125" s="45" t="str">
        <f t="shared" si="12"/>
        <v/>
      </c>
      <c r="Y125" s="45" t="str">
        <f t="shared" si="13"/>
        <v/>
      </c>
    </row>
    <row r="126" spans="15:25" x14ac:dyDescent="0.3">
      <c r="O126" s="43" t="str">
        <f t="shared" si="7"/>
        <v/>
      </c>
      <c r="P126" s="43" t="str">
        <f t="shared" si="8"/>
        <v/>
      </c>
      <c r="S126" s="43" t="str">
        <f t="shared" ca="1" si="9"/>
        <v/>
      </c>
      <c r="T126" s="43" t="str">
        <f t="shared" si="10"/>
        <v/>
      </c>
      <c r="U126" s="43" t="str">
        <f>IFERROR(VLOOKUP(E126,APOIO_TIPOSCURSOS!A:D,3,0),"")</f>
        <v/>
      </c>
      <c r="V126" s="43" t="str">
        <f t="shared" si="11"/>
        <v/>
      </c>
      <c r="W126" s="45" t="str">
        <f>IFERROR(VLOOKUP(E126,APOIO_TIPOSCURSOS!A:B,2,0),"")</f>
        <v/>
      </c>
      <c r="X126" s="45" t="str">
        <f t="shared" si="12"/>
        <v/>
      </c>
      <c r="Y126" s="45" t="str">
        <f t="shared" si="13"/>
        <v/>
      </c>
    </row>
    <row r="127" spans="15:25" x14ac:dyDescent="0.3">
      <c r="O127" s="43" t="str">
        <f t="shared" si="7"/>
        <v/>
      </c>
      <c r="P127" s="43" t="str">
        <f t="shared" si="8"/>
        <v/>
      </c>
      <c r="S127" s="43" t="str">
        <f t="shared" ca="1" si="9"/>
        <v/>
      </c>
      <c r="T127" s="43" t="str">
        <f t="shared" si="10"/>
        <v/>
      </c>
      <c r="U127" s="43" t="str">
        <f>IFERROR(VLOOKUP(E127,APOIO_TIPOSCURSOS!A:D,3,0),"")</f>
        <v/>
      </c>
      <c r="V127" s="43" t="str">
        <f t="shared" si="11"/>
        <v/>
      </c>
      <c r="W127" s="45" t="str">
        <f>IFERROR(VLOOKUP(E127,APOIO_TIPOSCURSOS!A:B,2,0),"")</f>
        <v/>
      </c>
      <c r="X127" s="45" t="str">
        <f t="shared" si="12"/>
        <v/>
      </c>
      <c r="Y127" s="45" t="str">
        <f t="shared" si="13"/>
        <v/>
      </c>
    </row>
    <row r="128" spans="15:25" x14ac:dyDescent="0.3">
      <c r="O128" s="43" t="str">
        <f t="shared" si="7"/>
        <v/>
      </c>
      <c r="P128" s="43" t="str">
        <f t="shared" si="8"/>
        <v/>
      </c>
      <c r="S128" s="43" t="str">
        <f t="shared" ca="1" si="9"/>
        <v/>
      </c>
      <c r="T128" s="43" t="str">
        <f t="shared" si="10"/>
        <v/>
      </c>
      <c r="U128" s="43" t="str">
        <f>IFERROR(VLOOKUP(E128,APOIO_TIPOSCURSOS!A:D,3,0),"")</f>
        <v/>
      </c>
      <c r="V128" s="43" t="str">
        <f t="shared" si="11"/>
        <v/>
      </c>
      <c r="W128" s="45" t="str">
        <f>IFERROR(VLOOKUP(E128,APOIO_TIPOSCURSOS!A:B,2,0),"")</f>
        <v/>
      </c>
      <c r="X128" s="45" t="str">
        <f t="shared" si="12"/>
        <v/>
      </c>
      <c r="Y128" s="45" t="str">
        <f t="shared" si="13"/>
        <v/>
      </c>
    </row>
    <row r="129" spans="15:25" x14ac:dyDescent="0.3">
      <c r="O129" s="43" t="str">
        <f t="shared" si="7"/>
        <v/>
      </c>
      <c r="P129" s="43" t="str">
        <f t="shared" si="8"/>
        <v/>
      </c>
      <c r="S129" s="43" t="str">
        <f t="shared" ca="1" si="9"/>
        <v/>
      </c>
      <c r="T129" s="43" t="str">
        <f t="shared" si="10"/>
        <v/>
      </c>
      <c r="U129" s="43" t="str">
        <f>IFERROR(VLOOKUP(E129,APOIO_TIPOSCURSOS!A:D,3,0),"")</f>
        <v/>
      </c>
      <c r="V129" s="43" t="str">
        <f t="shared" si="11"/>
        <v/>
      </c>
      <c r="W129" s="45" t="str">
        <f>IFERROR(VLOOKUP(E129,APOIO_TIPOSCURSOS!A:B,2,0),"")</f>
        <v/>
      </c>
      <c r="X129" s="45" t="str">
        <f t="shared" si="12"/>
        <v/>
      </c>
      <c r="Y129" s="45" t="str">
        <f t="shared" si="13"/>
        <v/>
      </c>
    </row>
    <row r="130" spans="15:25" x14ac:dyDescent="0.3">
      <c r="O130" s="43" t="str">
        <f t="shared" ref="O130:O193" si="14">IFERROR(IF(E130="Formação Inicial e Continuada",K130/800,K130/((I130/2)*800)),"")</f>
        <v/>
      </c>
      <c r="P130" s="43" t="str">
        <f t="shared" ref="P130:P193" si="15">IFERROR(H130*O130*N130,"")</f>
        <v/>
      </c>
      <c r="S130" s="43" t="str">
        <f t="shared" ref="S130:S193" ca="1" si="16">IF(Q130="","",IF(R130&lt;&gt;"","Extinção",IF(TODAY()&gt;Q130,"Atual","Nova oferta")))</f>
        <v/>
      </c>
      <c r="T130" s="43" t="str">
        <f t="shared" ref="T130:T193" si="17">IFERROR(IF(AND(R130&lt;"31/12/2018",R130&lt;&gt;""),0,IF(J130="ANUAL",P130*(I130/2),P130*I130)),"")</f>
        <v/>
      </c>
      <c r="U130" s="43" t="str">
        <f>IFERROR(VLOOKUP(E130,APOIO_TIPOSCURSOS!A:D,3,0),"")</f>
        <v/>
      </c>
      <c r="V130" s="43" t="str">
        <f t="shared" ref="V130:V193" si="18">IFERROR(T130*W130,"")</f>
        <v/>
      </c>
      <c r="W130" s="45" t="str">
        <f>IFERROR(VLOOKUP(E130,APOIO_TIPOSCURSOS!A:B,2,0),"")</f>
        <v/>
      </c>
      <c r="X130" s="45" t="str">
        <f t="shared" ref="X130:X193" si="19">IFERROR(((K130/I130)/L130)*(I130/2),"")</f>
        <v/>
      </c>
      <c r="Y130" s="45" t="str">
        <f t="shared" ref="Y130:Y193" si="20">IFERROR(((M130/I130)/L130)*(I130/2),"")</f>
        <v/>
      </c>
    </row>
    <row r="131" spans="15:25" x14ac:dyDescent="0.3">
      <c r="O131" s="43" t="str">
        <f t="shared" si="14"/>
        <v/>
      </c>
      <c r="P131" s="43" t="str">
        <f t="shared" si="15"/>
        <v/>
      </c>
      <c r="S131" s="43" t="str">
        <f t="shared" ca="1" si="16"/>
        <v/>
      </c>
      <c r="T131" s="43" t="str">
        <f t="shared" si="17"/>
        <v/>
      </c>
      <c r="U131" s="43" t="str">
        <f>IFERROR(VLOOKUP(E131,APOIO_TIPOSCURSOS!A:D,3,0),"")</f>
        <v/>
      </c>
      <c r="V131" s="43" t="str">
        <f t="shared" si="18"/>
        <v/>
      </c>
      <c r="W131" s="45" t="str">
        <f>IFERROR(VLOOKUP(E131,APOIO_TIPOSCURSOS!A:B,2,0),"")</f>
        <v/>
      </c>
      <c r="X131" s="45" t="str">
        <f t="shared" si="19"/>
        <v/>
      </c>
      <c r="Y131" s="45" t="str">
        <f t="shared" si="20"/>
        <v/>
      </c>
    </row>
    <row r="132" spans="15:25" x14ac:dyDescent="0.3">
      <c r="O132" s="43" t="str">
        <f t="shared" si="14"/>
        <v/>
      </c>
      <c r="P132" s="43" t="str">
        <f t="shared" si="15"/>
        <v/>
      </c>
      <c r="S132" s="43" t="str">
        <f t="shared" ca="1" si="16"/>
        <v/>
      </c>
      <c r="T132" s="43" t="str">
        <f t="shared" si="17"/>
        <v/>
      </c>
      <c r="U132" s="43" t="str">
        <f>IFERROR(VLOOKUP(E132,APOIO_TIPOSCURSOS!A:D,3,0),"")</f>
        <v/>
      </c>
      <c r="V132" s="43" t="str">
        <f t="shared" si="18"/>
        <v/>
      </c>
      <c r="W132" s="45" t="str">
        <f>IFERROR(VLOOKUP(E132,APOIO_TIPOSCURSOS!A:B,2,0),"")</f>
        <v/>
      </c>
      <c r="X132" s="45" t="str">
        <f t="shared" si="19"/>
        <v/>
      </c>
      <c r="Y132" s="45" t="str">
        <f t="shared" si="20"/>
        <v/>
      </c>
    </row>
    <row r="133" spans="15:25" x14ac:dyDescent="0.3">
      <c r="O133" s="43" t="str">
        <f t="shared" si="14"/>
        <v/>
      </c>
      <c r="P133" s="43" t="str">
        <f t="shared" si="15"/>
        <v/>
      </c>
      <c r="S133" s="43" t="str">
        <f t="shared" ca="1" si="16"/>
        <v/>
      </c>
      <c r="T133" s="43" t="str">
        <f t="shared" si="17"/>
        <v/>
      </c>
      <c r="U133" s="43" t="str">
        <f>IFERROR(VLOOKUP(E133,APOIO_TIPOSCURSOS!A:D,3,0),"")</f>
        <v/>
      </c>
      <c r="V133" s="43" t="str">
        <f t="shared" si="18"/>
        <v/>
      </c>
      <c r="W133" s="45" t="str">
        <f>IFERROR(VLOOKUP(E133,APOIO_TIPOSCURSOS!A:B,2,0),"")</f>
        <v/>
      </c>
      <c r="X133" s="45" t="str">
        <f t="shared" si="19"/>
        <v/>
      </c>
      <c r="Y133" s="45" t="str">
        <f t="shared" si="20"/>
        <v/>
      </c>
    </row>
    <row r="134" spans="15:25" x14ac:dyDescent="0.3">
      <c r="O134" s="43" t="str">
        <f t="shared" si="14"/>
        <v/>
      </c>
      <c r="P134" s="43" t="str">
        <f t="shared" si="15"/>
        <v/>
      </c>
      <c r="S134" s="43" t="str">
        <f t="shared" ca="1" si="16"/>
        <v/>
      </c>
      <c r="T134" s="43" t="str">
        <f t="shared" si="17"/>
        <v/>
      </c>
      <c r="U134" s="43" t="str">
        <f>IFERROR(VLOOKUP(E134,APOIO_TIPOSCURSOS!A:D,3,0),"")</f>
        <v/>
      </c>
      <c r="V134" s="43" t="str">
        <f t="shared" si="18"/>
        <v/>
      </c>
      <c r="W134" s="45" t="str">
        <f>IFERROR(VLOOKUP(E134,APOIO_TIPOSCURSOS!A:B,2,0),"")</f>
        <v/>
      </c>
      <c r="X134" s="45" t="str">
        <f t="shared" si="19"/>
        <v/>
      </c>
      <c r="Y134" s="45" t="str">
        <f t="shared" si="20"/>
        <v/>
      </c>
    </row>
    <row r="135" spans="15:25" x14ac:dyDescent="0.3">
      <c r="O135" s="43" t="str">
        <f t="shared" si="14"/>
        <v/>
      </c>
      <c r="P135" s="43" t="str">
        <f t="shared" si="15"/>
        <v/>
      </c>
      <c r="S135" s="43" t="str">
        <f t="shared" ca="1" si="16"/>
        <v/>
      </c>
      <c r="T135" s="43" t="str">
        <f t="shared" si="17"/>
        <v/>
      </c>
      <c r="U135" s="43" t="str">
        <f>IFERROR(VLOOKUP(E135,APOIO_TIPOSCURSOS!A:D,3,0),"")</f>
        <v/>
      </c>
      <c r="V135" s="43" t="str">
        <f t="shared" si="18"/>
        <v/>
      </c>
      <c r="W135" s="45" t="str">
        <f>IFERROR(VLOOKUP(E135,APOIO_TIPOSCURSOS!A:B,2,0),"")</f>
        <v/>
      </c>
      <c r="X135" s="45" t="str">
        <f t="shared" si="19"/>
        <v/>
      </c>
      <c r="Y135" s="45" t="str">
        <f t="shared" si="20"/>
        <v/>
      </c>
    </row>
    <row r="136" spans="15:25" x14ac:dyDescent="0.3">
      <c r="O136" s="43" t="str">
        <f t="shared" si="14"/>
        <v/>
      </c>
      <c r="P136" s="43" t="str">
        <f t="shared" si="15"/>
        <v/>
      </c>
      <c r="S136" s="43" t="str">
        <f t="shared" ca="1" si="16"/>
        <v/>
      </c>
      <c r="T136" s="43" t="str">
        <f t="shared" si="17"/>
        <v/>
      </c>
      <c r="U136" s="43" t="str">
        <f>IFERROR(VLOOKUP(E136,APOIO_TIPOSCURSOS!A:D,3,0),"")</f>
        <v/>
      </c>
      <c r="V136" s="43" t="str">
        <f t="shared" si="18"/>
        <v/>
      </c>
      <c r="W136" s="45" t="str">
        <f>IFERROR(VLOOKUP(E136,APOIO_TIPOSCURSOS!A:B,2,0),"")</f>
        <v/>
      </c>
      <c r="X136" s="45" t="str">
        <f t="shared" si="19"/>
        <v/>
      </c>
      <c r="Y136" s="45" t="str">
        <f t="shared" si="20"/>
        <v/>
      </c>
    </row>
    <row r="137" spans="15:25" x14ac:dyDescent="0.3">
      <c r="O137" s="43" t="str">
        <f t="shared" si="14"/>
        <v/>
      </c>
      <c r="P137" s="43" t="str">
        <f t="shared" si="15"/>
        <v/>
      </c>
      <c r="S137" s="43" t="str">
        <f t="shared" ca="1" si="16"/>
        <v/>
      </c>
      <c r="T137" s="43" t="str">
        <f t="shared" si="17"/>
        <v/>
      </c>
      <c r="U137" s="43" t="str">
        <f>IFERROR(VLOOKUP(E137,APOIO_TIPOSCURSOS!A:D,3,0),"")</f>
        <v/>
      </c>
      <c r="V137" s="43" t="str">
        <f t="shared" si="18"/>
        <v/>
      </c>
      <c r="W137" s="45" t="str">
        <f>IFERROR(VLOOKUP(E137,APOIO_TIPOSCURSOS!A:B,2,0),"")</f>
        <v/>
      </c>
      <c r="X137" s="45" t="str">
        <f t="shared" si="19"/>
        <v/>
      </c>
      <c r="Y137" s="45" t="str">
        <f t="shared" si="20"/>
        <v/>
      </c>
    </row>
    <row r="138" spans="15:25" x14ac:dyDescent="0.3">
      <c r="O138" s="43" t="str">
        <f t="shared" si="14"/>
        <v/>
      </c>
      <c r="P138" s="43" t="str">
        <f t="shared" si="15"/>
        <v/>
      </c>
      <c r="S138" s="43" t="str">
        <f t="shared" ca="1" si="16"/>
        <v/>
      </c>
      <c r="T138" s="43" t="str">
        <f t="shared" si="17"/>
        <v/>
      </c>
      <c r="U138" s="43" t="str">
        <f>IFERROR(VLOOKUP(E138,APOIO_TIPOSCURSOS!A:D,3,0),"")</f>
        <v/>
      </c>
      <c r="V138" s="43" t="str">
        <f t="shared" si="18"/>
        <v/>
      </c>
      <c r="W138" s="45" t="str">
        <f>IFERROR(VLOOKUP(E138,APOIO_TIPOSCURSOS!A:B,2,0),"")</f>
        <v/>
      </c>
      <c r="X138" s="45" t="str">
        <f t="shared" si="19"/>
        <v/>
      </c>
      <c r="Y138" s="45" t="str">
        <f t="shared" si="20"/>
        <v/>
      </c>
    </row>
    <row r="139" spans="15:25" x14ac:dyDescent="0.3">
      <c r="O139" s="43" t="str">
        <f t="shared" si="14"/>
        <v/>
      </c>
      <c r="P139" s="43" t="str">
        <f t="shared" si="15"/>
        <v/>
      </c>
      <c r="S139" s="43" t="str">
        <f t="shared" ca="1" si="16"/>
        <v/>
      </c>
      <c r="T139" s="43" t="str">
        <f t="shared" si="17"/>
        <v/>
      </c>
      <c r="U139" s="43" t="str">
        <f>IFERROR(VLOOKUP(E139,APOIO_TIPOSCURSOS!A:D,3,0),"")</f>
        <v/>
      </c>
      <c r="V139" s="43" t="str">
        <f t="shared" si="18"/>
        <v/>
      </c>
      <c r="W139" s="45" t="str">
        <f>IFERROR(VLOOKUP(E139,APOIO_TIPOSCURSOS!A:B,2,0),"")</f>
        <v/>
      </c>
      <c r="X139" s="45" t="str">
        <f t="shared" si="19"/>
        <v/>
      </c>
      <c r="Y139" s="45" t="str">
        <f t="shared" si="20"/>
        <v/>
      </c>
    </row>
    <row r="140" spans="15:25" x14ac:dyDescent="0.3">
      <c r="O140" s="43" t="str">
        <f t="shared" si="14"/>
        <v/>
      </c>
      <c r="P140" s="43" t="str">
        <f t="shared" si="15"/>
        <v/>
      </c>
      <c r="S140" s="43" t="str">
        <f t="shared" ca="1" si="16"/>
        <v/>
      </c>
      <c r="T140" s="43" t="str">
        <f t="shared" si="17"/>
        <v/>
      </c>
      <c r="U140" s="43" t="str">
        <f>IFERROR(VLOOKUP(E140,APOIO_TIPOSCURSOS!A:D,3,0),"")</f>
        <v/>
      </c>
      <c r="V140" s="43" t="str">
        <f t="shared" si="18"/>
        <v/>
      </c>
      <c r="W140" s="45" t="str">
        <f>IFERROR(VLOOKUP(E140,APOIO_TIPOSCURSOS!A:B,2,0),"")</f>
        <v/>
      </c>
      <c r="X140" s="45" t="str">
        <f t="shared" si="19"/>
        <v/>
      </c>
      <c r="Y140" s="45" t="str">
        <f t="shared" si="20"/>
        <v/>
      </c>
    </row>
    <row r="141" spans="15:25" x14ac:dyDescent="0.3">
      <c r="O141" s="43" t="str">
        <f t="shared" si="14"/>
        <v/>
      </c>
      <c r="P141" s="43" t="str">
        <f t="shared" si="15"/>
        <v/>
      </c>
      <c r="S141" s="43" t="str">
        <f t="shared" ca="1" si="16"/>
        <v/>
      </c>
      <c r="T141" s="43" t="str">
        <f t="shared" si="17"/>
        <v/>
      </c>
      <c r="U141" s="43" t="str">
        <f>IFERROR(VLOOKUP(E141,APOIO_TIPOSCURSOS!A:D,3,0),"")</f>
        <v/>
      </c>
      <c r="V141" s="43" t="str">
        <f t="shared" si="18"/>
        <v/>
      </c>
      <c r="W141" s="45" t="str">
        <f>IFERROR(VLOOKUP(E141,APOIO_TIPOSCURSOS!A:B,2,0),"")</f>
        <v/>
      </c>
      <c r="X141" s="45" t="str">
        <f t="shared" si="19"/>
        <v/>
      </c>
      <c r="Y141" s="45" t="str">
        <f t="shared" si="20"/>
        <v/>
      </c>
    </row>
    <row r="142" spans="15:25" x14ac:dyDescent="0.3">
      <c r="O142" s="43" t="str">
        <f t="shared" si="14"/>
        <v/>
      </c>
      <c r="P142" s="43" t="str">
        <f t="shared" si="15"/>
        <v/>
      </c>
      <c r="S142" s="43" t="str">
        <f t="shared" ca="1" si="16"/>
        <v/>
      </c>
      <c r="T142" s="43" t="str">
        <f t="shared" si="17"/>
        <v/>
      </c>
      <c r="U142" s="43" t="str">
        <f>IFERROR(VLOOKUP(E142,APOIO_TIPOSCURSOS!A:D,3,0),"")</f>
        <v/>
      </c>
      <c r="V142" s="43" t="str">
        <f t="shared" si="18"/>
        <v/>
      </c>
      <c r="W142" s="45" t="str">
        <f>IFERROR(VLOOKUP(E142,APOIO_TIPOSCURSOS!A:B,2,0),"")</f>
        <v/>
      </c>
      <c r="X142" s="45" t="str">
        <f t="shared" si="19"/>
        <v/>
      </c>
      <c r="Y142" s="45" t="str">
        <f t="shared" si="20"/>
        <v/>
      </c>
    </row>
    <row r="143" spans="15:25" x14ac:dyDescent="0.3">
      <c r="O143" s="43" t="str">
        <f t="shared" si="14"/>
        <v/>
      </c>
      <c r="P143" s="43" t="str">
        <f t="shared" si="15"/>
        <v/>
      </c>
      <c r="S143" s="43" t="str">
        <f t="shared" ca="1" si="16"/>
        <v/>
      </c>
      <c r="T143" s="43" t="str">
        <f t="shared" si="17"/>
        <v/>
      </c>
      <c r="U143" s="43" t="str">
        <f>IFERROR(VLOOKUP(E143,APOIO_TIPOSCURSOS!A:D,3,0),"")</f>
        <v/>
      </c>
      <c r="V143" s="43" t="str">
        <f t="shared" si="18"/>
        <v/>
      </c>
      <c r="W143" s="45" t="str">
        <f>IFERROR(VLOOKUP(E143,APOIO_TIPOSCURSOS!A:B,2,0),"")</f>
        <v/>
      </c>
      <c r="X143" s="45" t="str">
        <f t="shared" si="19"/>
        <v/>
      </c>
      <c r="Y143" s="45" t="str">
        <f t="shared" si="20"/>
        <v/>
      </c>
    </row>
    <row r="144" spans="15:25" x14ac:dyDescent="0.3">
      <c r="O144" s="43" t="str">
        <f t="shared" si="14"/>
        <v/>
      </c>
      <c r="P144" s="43" t="str">
        <f t="shared" si="15"/>
        <v/>
      </c>
      <c r="S144" s="43" t="str">
        <f t="shared" ca="1" si="16"/>
        <v/>
      </c>
      <c r="T144" s="43" t="str">
        <f t="shared" si="17"/>
        <v/>
      </c>
      <c r="U144" s="43" t="str">
        <f>IFERROR(VLOOKUP(E144,APOIO_TIPOSCURSOS!A:D,3,0),"")</f>
        <v/>
      </c>
      <c r="V144" s="43" t="str">
        <f t="shared" si="18"/>
        <v/>
      </c>
      <c r="W144" s="45" t="str">
        <f>IFERROR(VLOOKUP(E144,APOIO_TIPOSCURSOS!A:B,2,0),"")</f>
        <v/>
      </c>
      <c r="X144" s="45" t="str">
        <f t="shared" si="19"/>
        <v/>
      </c>
      <c r="Y144" s="45" t="str">
        <f t="shared" si="20"/>
        <v/>
      </c>
    </row>
    <row r="145" spans="15:25" x14ac:dyDescent="0.3">
      <c r="O145" s="43" t="str">
        <f t="shared" si="14"/>
        <v/>
      </c>
      <c r="P145" s="43" t="str">
        <f t="shared" si="15"/>
        <v/>
      </c>
      <c r="S145" s="43" t="str">
        <f t="shared" ca="1" si="16"/>
        <v/>
      </c>
      <c r="T145" s="43" t="str">
        <f t="shared" si="17"/>
        <v/>
      </c>
      <c r="U145" s="43" t="str">
        <f>IFERROR(VLOOKUP(E145,APOIO_TIPOSCURSOS!A:D,3,0),"")</f>
        <v/>
      </c>
      <c r="V145" s="43" t="str">
        <f t="shared" si="18"/>
        <v/>
      </c>
      <c r="W145" s="45" t="str">
        <f>IFERROR(VLOOKUP(E145,APOIO_TIPOSCURSOS!A:B,2,0),"")</f>
        <v/>
      </c>
      <c r="X145" s="45" t="str">
        <f t="shared" si="19"/>
        <v/>
      </c>
      <c r="Y145" s="45" t="str">
        <f t="shared" si="20"/>
        <v/>
      </c>
    </row>
    <row r="146" spans="15:25" x14ac:dyDescent="0.3">
      <c r="O146" s="43" t="str">
        <f t="shared" si="14"/>
        <v/>
      </c>
      <c r="P146" s="43" t="str">
        <f t="shared" si="15"/>
        <v/>
      </c>
      <c r="S146" s="43" t="str">
        <f t="shared" ca="1" si="16"/>
        <v/>
      </c>
      <c r="T146" s="43" t="str">
        <f t="shared" si="17"/>
        <v/>
      </c>
      <c r="U146" s="43" t="str">
        <f>IFERROR(VLOOKUP(E146,APOIO_TIPOSCURSOS!A:D,3,0),"")</f>
        <v/>
      </c>
      <c r="V146" s="43" t="str">
        <f t="shared" si="18"/>
        <v/>
      </c>
      <c r="W146" s="45" t="str">
        <f>IFERROR(VLOOKUP(E146,APOIO_TIPOSCURSOS!A:B,2,0),"")</f>
        <v/>
      </c>
      <c r="X146" s="45" t="str">
        <f t="shared" si="19"/>
        <v/>
      </c>
      <c r="Y146" s="45" t="str">
        <f t="shared" si="20"/>
        <v/>
      </c>
    </row>
    <row r="147" spans="15:25" x14ac:dyDescent="0.3">
      <c r="O147" s="43" t="str">
        <f t="shared" si="14"/>
        <v/>
      </c>
      <c r="P147" s="43" t="str">
        <f t="shared" si="15"/>
        <v/>
      </c>
      <c r="S147" s="43" t="str">
        <f t="shared" ca="1" si="16"/>
        <v/>
      </c>
      <c r="T147" s="43" t="str">
        <f t="shared" si="17"/>
        <v/>
      </c>
      <c r="U147" s="43" t="str">
        <f>IFERROR(VLOOKUP(E147,APOIO_TIPOSCURSOS!A:D,3,0),"")</f>
        <v/>
      </c>
      <c r="V147" s="43" t="str">
        <f t="shared" si="18"/>
        <v/>
      </c>
      <c r="W147" s="45" t="str">
        <f>IFERROR(VLOOKUP(E147,APOIO_TIPOSCURSOS!A:B,2,0),"")</f>
        <v/>
      </c>
      <c r="X147" s="45" t="str">
        <f t="shared" si="19"/>
        <v/>
      </c>
      <c r="Y147" s="45" t="str">
        <f t="shared" si="20"/>
        <v/>
      </c>
    </row>
    <row r="148" spans="15:25" x14ac:dyDescent="0.3">
      <c r="O148" s="43" t="str">
        <f t="shared" si="14"/>
        <v/>
      </c>
      <c r="P148" s="43" t="str">
        <f t="shared" si="15"/>
        <v/>
      </c>
      <c r="S148" s="43" t="str">
        <f t="shared" ca="1" si="16"/>
        <v/>
      </c>
      <c r="T148" s="43" t="str">
        <f t="shared" si="17"/>
        <v/>
      </c>
      <c r="U148" s="43" t="str">
        <f>IFERROR(VLOOKUP(E148,APOIO_TIPOSCURSOS!A:D,3,0),"")</f>
        <v/>
      </c>
      <c r="V148" s="43" t="str">
        <f t="shared" si="18"/>
        <v/>
      </c>
      <c r="W148" s="45" t="str">
        <f>IFERROR(VLOOKUP(E148,APOIO_TIPOSCURSOS!A:B,2,0),"")</f>
        <v/>
      </c>
      <c r="X148" s="45" t="str">
        <f t="shared" si="19"/>
        <v/>
      </c>
      <c r="Y148" s="45" t="str">
        <f t="shared" si="20"/>
        <v/>
      </c>
    </row>
    <row r="149" spans="15:25" x14ac:dyDescent="0.3">
      <c r="O149" s="43" t="str">
        <f t="shared" si="14"/>
        <v/>
      </c>
      <c r="P149" s="43" t="str">
        <f t="shared" si="15"/>
        <v/>
      </c>
      <c r="S149" s="43" t="str">
        <f t="shared" ca="1" si="16"/>
        <v/>
      </c>
      <c r="T149" s="43" t="str">
        <f t="shared" si="17"/>
        <v/>
      </c>
      <c r="U149" s="43" t="str">
        <f>IFERROR(VLOOKUP(E149,APOIO_TIPOSCURSOS!A:D,3,0),"")</f>
        <v/>
      </c>
      <c r="V149" s="43" t="str">
        <f t="shared" si="18"/>
        <v/>
      </c>
      <c r="W149" s="45" t="str">
        <f>IFERROR(VLOOKUP(E149,APOIO_TIPOSCURSOS!A:B,2,0),"")</f>
        <v/>
      </c>
      <c r="X149" s="45" t="str">
        <f t="shared" si="19"/>
        <v/>
      </c>
      <c r="Y149" s="45" t="str">
        <f t="shared" si="20"/>
        <v/>
      </c>
    </row>
    <row r="150" spans="15:25" x14ac:dyDescent="0.3">
      <c r="O150" s="43" t="str">
        <f t="shared" si="14"/>
        <v/>
      </c>
      <c r="P150" s="43" t="str">
        <f t="shared" si="15"/>
        <v/>
      </c>
      <c r="S150" s="43" t="str">
        <f t="shared" ca="1" si="16"/>
        <v/>
      </c>
      <c r="T150" s="43" t="str">
        <f t="shared" si="17"/>
        <v/>
      </c>
      <c r="U150" s="43" t="str">
        <f>IFERROR(VLOOKUP(E150,APOIO_TIPOSCURSOS!A:D,3,0),"")</f>
        <v/>
      </c>
      <c r="V150" s="43" t="str">
        <f t="shared" si="18"/>
        <v/>
      </c>
      <c r="W150" s="45" t="str">
        <f>IFERROR(VLOOKUP(E150,APOIO_TIPOSCURSOS!A:B,2,0),"")</f>
        <v/>
      </c>
      <c r="X150" s="45" t="str">
        <f t="shared" si="19"/>
        <v/>
      </c>
      <c r="Y150" s="45" t="str">
        <f t="shared" si="20"/>
        <v/>
      </c>
    </row>
    <row r="151" spans="15:25" x14ac:dyDescent="0.3">
      <c r="O151" s="43" t="str">
        <f t="shared" si="14"/>
        <v/>
      </c>
      <c r="P151" s="43" t="str">
        <f t="shared" si="15"/>
        <v/>
      </c>
      <c r="S151" s="43" t="str">
        <f t="shared" ca="1" si="16"/>
        <v/>
      </c>
      <c r="T151" s="43" t="str">
        <f t="shared" si="17"/>
        <v/>
      </c>
      <c r="U151" s="43" t="str">
        <f>IFERROR(VLOOKUP(E151,APOIO_TIPOSCURSOS!A:D,3,0),"")</f>
        <v/>
      </c>
      <c r="V151" s="43" t="str">
        <f t="shared" si="18"/>
        <v/>
      </c>
      <c r="W151" s="45" t="str">
        <f>IFERROR(VLOOKUP(E151,APOIO_TIPOSCURSOS!A:B,2,0),"")</f>
        <v/>
      </c>
      <c r="X151" s="45" t="str">
        <f t="shared" si="19"/>
        <v/>
      </c>
      <c r="Y151" s="45" t="str">
        <f t="shared" si="20"/>
        <v/>
      </c>
    </row>
    <row r="152" spans="15:25" x14ac:dyDescent="0.3">
      <c r="O152" s="43" t="str">
        <f t="shared" si="14"/>
        <v/>
      </c>
      <c r="P152" s="43" t="str">
        <f t="shared" si="15"/>
        <v/>
      </c>
      <c r="S152" s="43" t="str">
        <f t="shared" ca="1" si="16"/>
        <v/>
      </c>
      <c r="T152" s="43" t="str">
        <f t="shared" si="17"/>
        <v/>
      </c>
      <c r="U152" s="43" t="str">
        <f>IFERROR(VLOOKUP(E152,APOIO_TIPOSCURSOS!A:D,3,0),"")</f>
        <v/>
      </c>
      <c r="V152" s="43" t="str">
        <f t="shared" si="18"/>
        <v/>
      </c>
      <c r="W152" s="45" t="str">
        <f>IFERROR(VLOOKUP(E152,APOIO_TIPOSCURSOS!A:B,2,0),"")</f>
        <v/>
      </c>
      <c r="X152" s="45" t="str">
        <f t="shared" si="19"/>
        <v/>
      </c>
      <c r="Y152" s="45" t="str">
        <f t="shared" si="20"/>
        <v/>
      </c>
    </row>
    <row r="153" spans="15:25" x14ac:dyDescent="0.3">
      <c r="O153" s="43" t="str">
        <f t="shared" si="14"/>
        <v/>
      </c>
      <c r="P153" s="43" t="str">
        <f t="shared" si="15"/>
        <v/>
      </c>
      <c r="S153" s="43" t="str">
        <f t="shared" ca="1" si="16"/>
        <v/>
      </c>
      <c r="T153" s="43" t="str">
        <f t="shared" si="17"/>
        <v/>
      </c>
      <c r="U153" s="43" t="str">
        <f>IFERROR(VLOOKUP(E153,APOIO_TIPOSCURSOS!A:D,3,0),"")</f>
        <v/>
      </c>
      <c r="V153" s="43" t="str">
        <f t="shared" si="18"/>
        <v/>
      </c>
      <c r="W153" s="45" t="str">
        <f>IFERROR(VLOOKUP(E153,APOIO_TIPOSCURSOS!A:B,2,0),"")</f>
        <v/>
      </c>
      <c r="X153" s="45" t="str">
        <f t="shared" si="19"/>
        <v/>
      </c>
      <c r="Y153" s="45" t="str">
        <f t="shared" si="20"/>
        <v/>
      </c>
    </row>
    <row r="154" spans="15:25" x14ac:dyDescent="0.3">
      <c r="O154" s="43" t="str">
        <f t="shared" si="14"/>
        <v/>
      </c>
      <c r="P154" s="43" t="str">
        <f t="shared" si="15"/>
        <v/>
      </c>
      <c r="S154" s="43" t="str">
        <f t="shared" ca="1" si="16"/>
        <v/>
      </c>
      <c r="T154" s="43" t="str">
        <f t="shared" si="17"/>
        <v/>
      </c>
      <c r="U154" s="43" t="str">
        <f>IFERROR(VLOOKUP(E154,APOIO_TIPOSCURSOS!A:D,3,0),"")</f>
        <v/>
      </c>
      <c r="V154" s="43" t="str">
        <f t="shared" si="18"/>
        <v/>
      </c>
      <c r="W154" s="45" t="str">
        <f>IFERROR(VLOOKUP(E154,APOIO_TIPOSCURSOS!A:B,2,0),"")</f>
        <v/>
      </c>
      <c r="X154" s="45" t="str">
        <f t="shared" si="19"/>
        <v/>
      </c>
      <c r="Y154" s="45" t="str">
        <f t="shared" si="20"/>
        <v/>
      </c>
    </row>
    <row r="155" spans="15:25" x14ac:dyDescent="0.3">
      <c r="O155" s="43" t="str">
        <f t="shared" si="14"/>
        <v/>
      </c>
      <c r="P155" s="43" t="str">
        <f t="shared" si="15"/>
        <v/>
      </c>
      <c r="S155" s="43" t="str">
        <f t="shared" ca="1" si="16"/>
        <v/>
      </c>
      <c r="T155" s="43" t="str">
        <f t="shared" si="17"/>
        <v/>
      </c>
      <c r="U155" s="43" t="str">
        <f>IFERROR(VLOOKUP(E155,APOIO_TIPOSCURSOS!A:D,3,0),"")</f>
        <v/>
      </c>
      <c r="V155" s="43" t="str">
        <f t="shared" si="18"/>
        <v/>
      </c>
      <c r="W155" s="45" t="str">
        <f>IFERROR(VLOOKUP(E155,APOIO_TIPOSCURSOS!A:B,2,0),"")</f>
        <v/>
      </c>
      <c r="X155" s="45" t="str">
        <f t="shared" si="19"/>
        <v/>
      </c>
      <c r="Y155" s="45" t="str">
        <f t="shared" si="20"/>
        <v/>
      </c>
    </row>
    <row r="156" spans="15:25" x14ac:dyDescent="0.3">
      <c r="O156" s="43" t="str">
        <f t="shared" si="14"/>
        <v/>
      </c>
      <c r="P156" s="43" t="str">
        <f t="shared" si="15"/>
        <v/>
      </c>
      <c r="S156" s="43" t="str">
        <f t="shared" ca="1" si="16"/>
        <v/>
      </c>
      <c r="T156" s="43" t="str">
        <f t="shared" si="17"/>
        <v/>
      </c>
      <c r="U156" s="43" t="str">
        <f>IFERROR(VLOOKUP(E156,APOIO_TIPOSCURSOS!A:D,3,0),"")</f>
        <v/>
      </c>
      <c r="V156" s="43" t="str">
        <f t="shared" si="18"/>
        <v/>
      </c>
      <c r="W156" s="45" t="str">
        <f>IFERROR(VLOOKUP(E156,APOIO_TIPOSCURSOS!A:B,2,0),"")</f>
        <v/>
      </c>
      <c r="X156" s="45" t="str">
        <f t="shared" si="19"/>
        <v/>
      </c>
      <c r="Y156" s="45" t="str">
        <f t="shared" si="20"/>
        <v/>
      </c>
    </row>
    <row r="157" spans="15:25" x14ac:dyDescent="0.3">
      <c r="O157" s="43" t="str">
        <f t="shared" si="14"/>
        <v/>
      </c>
      <c r="P157" s="43" t="str">
        <f t="shared" si="15"/>
        <v/>
      </c>
      <c r="S157" s="43" t="str">
        <f t="shared" ca="1" si="16"/>
        <v/>
      </c>
      <c r="T157" s="43" t="str">
        <f t="shared" si="17"/>
        <v/>
      </c>
      <c r="U157" s="43" t="str">
        <f>IFERROR(VLOOKUP(E157,APOIO_TIPOSCURSOS!A:D,3,0),"")</f>
        <v/>
      </c>
      <c r="V157" s="43" t="str">
        <f t="shared" si="18"/>
        <v/>
      </c>
      <c r="W157" s="45" t="str">
        <f>IFERROR(VLOOKUP(E157,APOIO_TIPOSCURSOS!A:B,2,0),"")</f>
        <v/>
      </c>
      <c r="X157" s="45" t="str">
        <f t="shared" si="19"/>
        <v/>
      </c>
      <c r="Y157" s="45" t="str">
        <f t="shared" si="20"/>
        <v/>
      </c>
    </row>
    <row r="158" spans="15:25" x14ac:dyDescent="0.3">
      <c r="O158" s="43" t="str">
        <f t="shared" si="14"/>
        <v/>
      </c>
      <c r="P158" s="43" t="str">
        <f t="shared" si="15"/>
        <v/>
      </c>
      <c r="S158" s="43" t="str">
        <f t="shared" ca="1" si="16"/>
        <v/>
      </c>
      <c r="T158" s="43" t="str">
        <f t="shared" si="17"/>
        <v/>
      </c>
      <c r="U158" s="43" t="str">
        <f>IFERROR(VLOOKUP(E158,APOIO_TIPOSCURSOS!A:D,3,0),"")</f>
        <v/>
      </c>
      <c r="V158" s="43" t="str">
        <f t="shared" si="18"/>
        <v/>
      </c>
      <c r="W158" s="45" t="str">
        <f>IFERROR(VLOOKUP(E158,APOIO_TIPOSCURSOS!A:B,2,0),"")</f>
        <v/>
      </c>
      <c r="X158" s="45" t="str">
        <f t="shared" si="19"/>
        <v/>
      </c>
      <c r="Y158" s="45" t="str">
        <f t="shared" si="20"/>
        <v/>
      </c>
    </row>
    <row r="159" spans="15:25" x14ac:dyDescent="0.3">
      <c r="O159" s="43" t="str">
        <f t="shared" si="14"/>
        <v/>
      </c>
      <c r="P159" s="43" t="str">
        <f t="shared" si="15"/>
        <v/>
      </c>
      <c r="S159" s="43" t="str">
        <f t="shared" ca="1" si="16"/>
        <v/>
      </c>
      <c r="T159" s="43" t="str">
        <f t="shared" si="17"/>
        <v/>
      </c>
      <c r="U159" s="43" t="str">
        <f>IFERROR(VLOOKUP(E159,APOIO_TIPOSCURSOS!A:D,3,0),"")</f>
        <v/>
      </c>
      <c r="V159" s="43" t="str">
        <f t="shared" si="18"/>
        <v/>
      </c>
      <c r="W159" s="45" t="str">
        <f>IFERROR(VLOOKUP(E159,APOIO_TIPOSCURSOS!A:B,2,0),"")</f>
        <v/>
      </c>
      <c r="X159" s="45" t="str">
        <f t="shared" si="19"/>
        <v/>
      </c>
      <c r="Y159" s="45" t="str">
        <f t="shared" si="20"/>
        <v/>
      </c>
    </row>
    <row r="160" spans="15:25" x14ac:dyDescent="0.3">
      <c r="O160" s="43" t="str">
        <f t="shared" si="14"/>
        <v/>
      </c>
      <c r="P160" s="43" t="str">
        <f t="shared" si="15"/>
        <v/>
      </c>
      <c r="S160" s="43" t="str">
        <f t="shared" ca="1" si="16"/>
        <v/>
      </c>
      <c r="T160" s="43" t="str">
        <f t="shared" si="17"/>
        <v/>
      </c>
      <c r="U160" s="43" t="str">
        <f>IFERROR(VLOOKUP(E160,APOIO_TIPOSCURSOS!A:D,3,0),"")</f>
        <v/>
      </c>
      <c r="V160" s="43" t="str">
        <f t="shared" si="18"/>
        <v/>
      </c>
      <c r="W160" s="45" t="str">
        <f>IFERROR(VLOOKUP(E160,APOIO_TIPOSCURSOS!A:B,2,0),"")</f>
        <v/>
      </c>
      <c r="X160" s="45" t="str">
        <f t="shared" si="19"/>
        <v/>
      </c>
      <c r="Y160" s="45" t="str">
        <f t="shared" si="20"/>
        <v/>
      </c>
    </row>
    <row r="161" spans="15:25" x14ac:dyDescent="0.3">
      <c r="O161" s="43" t="str">
        <f t="shared" si="14"/>
        <v/>
      </c>
      <c r="P161" s="43" t="str">
        <f t="shared" si="15"/>
        <v/>
      </c>
      <c r="S161" s="43" t="str">
        <f t="shared" ca="1" si="16"/>
        <v/>
      </c>
      <c r="T161" s="43" t="str">
        <f t="shared" si="17"/>
        <v/>
      </c>
      <c r="U161" s="43" t="str">
        <f>IFERROR(VLOOKUP(E161,APOIO_TIPOSCURSOS!A:D,3,0),"")</f>
        <v/>
      </c>
      <c r="V161" s="43" t="str">
        <f t="shared" si="18"/>
        <v/>
      </c>
      <c r="W161" s="45" t="str">
        <f>IFERROR(VLOOKUP(E161,APOIO_TIPOSCURSOS!A:B,2,0),"")</f>
        <v/>
      </c>
      <c r="X161" s="45" t="str">
        <f t="shared" si="19"/>
        <v/>
      </c>
      <c r="Y161" s="45" t="str">
        <f t="shared" si="20"/>
        <v/>
      </c>
    </row>
    <row r="162" spans="15:25" x14ac:dyDescent="0.3">
      <c r="O162" s="43" t="str">
        <f t="shared" si="14"/>
        <v/>
      </c>
      <c r="P162" s="43" t="str">
        <f t="shared" si="15"/>
        <v/>
      </c>
      <c r="S162" s="43" t="str">
        <f t="shared" ca="1" si="16"/>
        <v/>
      </c>
      <c r="T162" s="43" t="str">
        <f t="shared" si="17"/>
        <v/>
      </c>
      <c r="U162" s="43" t="str">
        <f>IFERROR(VLOOKUP(E162,APOIO_TIPOSCURSOS!A:D,3,0),"")</f>
        <v/>
      </c>
      <c r="V162" s="43" t="str">
        <f t="shared" si="18"/>
        <v/>
      </c>
      <c r="W162" s="45" t="str">
        <f>IFERROR(VLOOKUP(E162,APOIO_TIPOSCURSOS!A:B,2,0),"")</f>
        <v/>
      </c>
      <c r="X162" s="45" t="str">
        <f t="shared" si="19"/>
        <v/>
      </c>
      <c r="Y162" s="45" t="str">
        <f t="shared" si="20"/>
        <v/>
      </c>
    </row>
    <row r="163" spans="15:25" x14ac:dyDescent="0.3">
      <c r="O163" s="43" t="str">
        <f t="shared" si="14"/>
        <v/>
      </c>
      <c r="P163" s="43" t="str">
        <f t="shared" si="15"/>
        <v/>
      </c>
      <c r="S163" s="43" t="str">
        <f t="shared" ca="1" si="16"/>
        <v/>
      </c>
      <c r="T163" s="43" t="str">
        <f t="shared" si="17"/>
        <v/>
      </c>
      <c r="U163" s="43" t="str">
        <f>IFERROR(VLOOKUP(E163,APOIO_TIPOSCURSOS!A:D,3,0),"")</f>
        <v/>
      </c>
      <c r="V163" s="43" t="str">
        <f t="shared" si="18"/>
        <v/>
      </c>
      <c r="W163" s="45" t="str">
        <f>IFERROR(VLOOKUP(E163,APOIO_TIPOSCURSOS!A:B,2,0),"")</f>
        <v/>
      </c>
      <c r="X163" s="45" t="str">
        <f t="shared" si="19"/>
        <v/>
      </c>
      <c r="Y163" s="45" t="str">
        <f t="shared" si="20"/>
        <v/>
      </c>
    </row>
    <row r="164" spans="15:25" x14ac:dyDescent="0.3">
      <c r="O164" s="43" t="str">
        <f t="shared" si="14"/>
        <v/>
      </c>
      <c r="P164" s="43" t="str">
        <f t="shared" si="15"/>
        <v/>
      </c>
      <c r="S164" s="43" t="str">
        <f t="shared" ca="1" si="16"/>
        <v/>
      </c>
      <c r="T164" s="43" t="str">
        <f t="shared" si="17"/>
        <v/>
      </c>
      <c r="U164" s="43" t="str">
        <f>IFERROR(VLOOKUP(E164,APOIO_TIPOSCURSOS!A:D,3,0),"")</f>
        <v/>
      </c>
      <c r="V164" s="43" t="str">
        <f t="shared" si="18"/>
        <v/>
      </c>
      <c r="W164" s="45" t="str">
        <f>IFERROR(VLOOKUP(E164,APOIO_TIPOSCURSOS!A:B,2,0),"")</f>
        <v/>
      </c>
      <c r="X164" s="45" t="str">
        <f t="shared" si="19"/>
        <v/>
      </c>
      <c r="Y164" s="45" t="str">
        <f t="shared" si="20"/>
        <v/>
      </c>
    </row>
    <row r="165" spans="15:25" x14ac:dyDescent="0.3">
      <c r="O165" s="43" t="str">
        <f t="shared" si="14"/>
        <v/>
      </c>
      <c r="P165" s="43" t="str">
        <f t="shared" si="15"/>
        <v/>
      </c>
      <c r="S165" s="43" t="str">
        <f t="shared" ca="1" si="16"/>
        <v/>
      </c>
      <c r="T165" s="43" t="str">
        <f t="shared" si="17"/>
        <v/>
      </c>
      <c r="U165" s="43" t="str">
        <f>IFERROR(VLOOKUP(E165,APOIO_TIPOSCURSOS!A:D,3,0),"")</f>
        <v/>
      </c>
      <c r="V165" s="43" t="str">
        <f t="shared" si="18"/>
        <v/>
      </c>
      <c r="W165" s="45" t="str">
        <f>IFERROR(VLOOKUP(E165,APOIO_TIPOSCURSOS!A:B,2,0),"")</f>
        <v/>
      </c>
      <c r="X165" s="45" t="str">
        <f t="shared" si="19"/>
        <v/>
      </c>
      <c r="Y165" s="45" t="str">
        <f t="shared" si="20"/>
        <v/>
      </c>
    </row>
    <row r="166" spans="15:25" x14ac:dyDescent="0.3">
      <c r="O166" s="43" t="str">
        <f t="shared" si="14"/>
        <v/>
      </c>
      <c r="P166" s="43" t="str">
        <f t="shared" si="15"/>
        <v/>
      </c>
      <c r="S166" s="43" t="str">
        <f t="shared" ca="1" si="16"/>
        <v/>
      </c>
      <c r="T166" s="43" t="str">
        <f t="shared" si="17"/>
        <v/>
      </c>
      <c r="U166" s="43" t="str">
        <f>IFERROR(VLOOKUP(E166,APOIO_TIPOSCURSOS!A:D,3,0),"")</f>
        <v/>
      </c>
      <c r="V166" s="43" t="str">
        <f t="shared" si="18"/>
        <v/>
      </c>
      <c r="W166" s="45" t="str">
        <f>IFERROR(VLOOKUP(E166,APOIO_TIPOSCURSOS!A:B,2,0),"")</f>
        <v/>
      </c>
      <c r="X166" s="45" t="str">
        <f t="shared" si="19"/>
        <v/>
      </c>
      <c r="Y166" s="45" t="str">
        <f t="shared" si="20"/>
        <v/>
      </c>
    </row>
    <row r="167" spans="15:25" x14ac:dyDescent="0.3">
      <c r="O167" s="43" t="str">
        <f t="shared" si="14"/>
        <v/>
      </c>
      <c r="P167" s="43" t="str">
        <f t="shared" si="15"/>
        <v/>
      </c>
      <c r="S167" s="43" t="str">
        <f t="shared" ca="1" si="16"/>
        <v/>
      </c>
      <c r="T167" s="43" t="str">
        <f t="shared" si="17"/>
        <v/>
      </c>
      <c r="U167" s="43" t="str">
        <f>IFERROR(VLOOKUP(E167,APOIO_TIPOSCURSOS!A:D,3,0),"")</f>
        <v/>
      </c>
      <c r="V167" s="43" t="str">
        <f t="shared" si="18"/>
        <v/>
      </c>
      <c r="W167" s="45" t="str">
        <f>IFERROR(VLOOKUP(E167,APOIO_TIPOSCURSOS!A:B,2,0),"")</f>
        <v/>
      </c>
      <c r="X167" s="45" t="str">
        <f t="shared" si="19"/>
        <v/>
      </c>
      <c r="Y167" s="45" t="str">
        <f t="shared" si="20"/>
        <v/>
      </c>
    </row>
    <row r="168" spans="15:25" x14ac:dyDescent="0.3">
      <c r="O168" s="43" t="str">
        <f t="shared" si="14"/>
        <v/>
      </c>
      <c r="P168" s="43" t="str">
        <f t="shared" si="15"/>
        <v/>
      </c>
      <c r="S168" s="43" t="str">
        <f t="shared" ca="1" si="16"/>
        <v/>
      </c>
      <c r="T168" s="43" t="str">
        <f t="shared" si="17"/>
        <v/>
      </c>
      <c r="U168" s="43" t="str">
        <f>IFERROR(VLOOKUP(E168,APOIO_TIPOSCURSOS!A:D,3,0),"")</f>
        <v/>
      </c>
      <c r="V168" s="43" t="str">
        <f t="shared" si="18"/>
        <v/>
      </c>
      <c r="W168" s="45" t="str">
        <f>IFERROR(VLOOKUP(E168,APOIO_TIPOSCURSOS!A:B,2,0),"")</f>
        <v/>
      </c>
      <c r="X168" s="45" t="str">
        <f t="shared" si="19"/>
        <v/>
      </c>
      <c r="Y168" s="45" t="str">
        <f t="shared" si="20"/>
        <v/>
      </c>
    </row>
    <row r="169" spans="15:25" x14ac:dyDescent="0.3">
      <c r="O169" s="43" t="str">
        <f t="shared" si="14"/>
        <v/>
      </c>
      <c r="P169" s="43" t="str">
        <f t="shared" si="15"/>
        <v/>
      </c>
      <c r="S169" s="43" t="str">
        <f t="shared" ca="1" si="16"/>
        <v/>
      </c>
      <c r="T169" s="43" t="str">
        <f t="shared" si="17"/>
        <v/>
      </c>
      <c r="U169" s="43" t="str">
        <f>IFERROR(VLOOKUP(E169,APOIO_TIPOSCURSOS!A:D,3,0),"")</f>
        <v/>
      </c>
      <c r="V169" s="43" t="str">
        <f t="shared" si="18"/>
        <v/>
      </c>
      <c r="W169" s="45" t="str">
        <f>IFERROR(VLOOKUP(E169,APOIO_TIPOSCURSOS!A:B,2,0),"")</f>
        <v/>
      </c>
      <c r="X169" s="45" t="str">
        <f t="shared" si="19"/>
        <v/>
      </c>
      <c r="Y169" s="45" t="str">
        <f t="shared" si="20"/>
        <v/>
      </c>
    </row>
    <row r="170" spans="15:25" x14ac:dyDescent="0.3">
      <c r="O170" s="43" t="str">
        <f t="shared" si="14"/>
        <v/>
      </c>
      <c r="P170" s="43" t="str">
        <f t="shared" si="15"/>
        <v/>
      </c>
      <c r="S170" s="43" t="str">
        <f t="shared" ca="1" si="16"/>
        <v/>
      </c>
      <c r="T170" s="43" t="str">
        <f t="shared" si="17"/>
        <v/>
      </c>
      <c r="U170" s="43" t="str">
        <f>IFERROR(VLOOKUP(E170,APOIO_TIPOSCURSOS!A:D,3,0),"")</f>
        <v/>
      </c>
      <c r="V170" s="43" t="str">
        <f t="shared" si="18"/>
        <v/>
      </c>
      <c r="W170" s="45" t="str">
        <f>IFERROR(VLOOKUP(E170,APOIO_TIPOSCURSOS!A:B,2,0),"")</f>
        <v/>
      </c>
      <c r="X170" s="45" t="str">
        <f t="shared" si="19"/>
        <v/>
      </c>
      <c r="Y170" s="45" t="str">
        <f t="shared" si="20"/>
        <v/>
      </c>
    </row>
    <row r="171" spans="15:25" x14ac:dyDescent="0.3">
      <c r="O171" s="43" t="str">
        <f t="shared" si="14"/>
        <v/>
      </c>
      <c r="P171" s="43" t="str">
        <f t="shared" si="15"/>
        <v/>
      </c>
      <c r="S171" s="43" t="str">
        <f t="shared" ca="1" si="16"/>
        <v/>
      </c>
      <c r="T171" s="43" t="str">
        <f t="shared" si="17"/>
        <v/>
      </c>
      <c r="U171" s="43" t="str">
        <f>IFERROR(VLOOKUP(E171,APOIO_TIPOSCURSOS!A:D,3,0),"")</f>
        <v/>
      </c>
      <c r="V171" s="43" t="str">
        <f t="shared" si="18"/>
        <v/>
      </c>
      <c r="W171" s="45" t="str">
        <f>IFERROR(VLOOKUP(E171,APOIO_TIPOSCURSOS!A:B,2,0),"")</f>
        <v/>
      </c>
      <c r="X171" s="45" t="str">
        <f t="shared" si="19"/>
        <v/>
      </c>
      <c r="Y171" s="45" t="str">
        <f t="shared" si="20"/>
        <v/>
      </c>
    </row>
    <row r="172" spans="15:25" x14ac:dyDescent="0.3">
      <c r="O172" s="43" t="str">
        <f t="shared" si="14"/>
        <v/>
      </c>
      <c r="P172" s="43" t="str">
        <f t="shared" si="15"/>
        <v/>
      </c>
      <c r="S172" s="43" t="str">
        <f t="shared" ca="1" si="16"/>
        <v/>
      </c>
      <c r="T172" s="43" t="str">
        <f t="shared" si="17"/>
        <v/>
      </c>
      <c r="U172" s="43" t="str">
        <f>IFERROR(VLOOKUP(E172,APOIO_TIPOSCURSOS!A:D,3,0),"")</f>
        <v/>
      </c>
      <c r="V172" s="43" t="str">
        <f t="shared" si="18"/>
        <v/>
      </c>
      <c r="W172" s="45" t="str">
        <f>IFERROR(VLOOKUP(E172,APOIO_TIPOSCURSOS!A:B,2,0),"")</f>
        <v/>
      </c>
      <c r="X172" s="45" t="str">
        <f t="shared" si="19"/>
        <v/>
      </c>
      <c r="Y172" s="45" t="str">
        <f t="shared" si="20"/>
        <v/>
      </c>
    </row>
    <row r="173" spans="15:25" x14ac:dyDescent="0.3">
      <c r="O173" s="43" t="str">
        <f t="shared" si="14"/>
        <v/>
      </c>
      <c r="P173" s="43" t="str">
        <f t="shared" si="15"/>
        <v/>
      </c>
      <c r="S173" s="43" t="str">
        <f t="shared" ca="1" si="16"/>
        <v/>
      </c>
      <c r="T173" s="43" t="str">
        <f t="shared" si="17"/>
        <v/>
      </c>
      <c r="U173" s="43" t="str">
        <f>IFERROR(VLOOKUP(E173,APOIO_TIPOSCURSOS!A:D,3,0),"")</f>
        <v/>
      </c>
      <c r="V173" s="43" t="str">
        <f t="shared" si="18"/>
        <v/>
      </c>
      <c r="W173" s="45" t="str">
        <f>IFERROR(VLOOKUP(E173,APOIO_TIPOSCURSOS!A:B,2,0),"")</f>
        <v/>
      </c>
      <c r="X173" s="45" t="str">
        <f t="shared" si="19"/>
        <v/>
      </c>
      <c r="Y173" s="45" t="str">
        <f t="shared" si="20"/>
        <v/>
      </c>
    </row>
    <row r="174" spans="15:25" x14ac:dyDescent="0.3">
      <c r="O174" s="43" t="str">
        <f t="shared" si="14"/>
        <v/>
      </c>
      <c r="P174" s="43" t="str">
        <f t="shared" si="15"/>
        <v/>
      </c>
      <c r="S174" s="43" t="str">
        <f t="shared" ca="1" si="16"/>
        <v/>
      </c>
      <c r="T174" s="43" t="str">
        <f t="shared" si="17"/>
        <v/>
      </c>
      <c r="U174" s="43" t="str">
        <f>IFERROR(VLOOKUP(E174,APOIO_TIPOSCURSOS!A:D,3,0),"")</f>
        <v/>
      </c>
      <c r="V174" s="43" t="str">
        <f t="shared" si="18"/>
        <v/>
      </c>
      <c r="W174" s="45" t="str">
        <f>IFERROR(VLOOKUP(E174,APOIO_TIPOSCURSOS!A:B,2,0),"")</f>
        <v/>
      </c>
      <c r="X174" s="45" t="str">
        <f t="shared" si="19"/>
        <v/>
      </c>
      <c r="Y174" s="45" t="str">
        <f t="shared" si="20"/>
        <v/>
      </c>
    </row>
    <row r="175" spans="15:25" x14ac:dyDescent="0.3">
      <c r="O175" s="43" t="str">
        <f t="shared" si="14"/>
        <v/>
      </c>
      <c r="P175" s="43" t="str">
        <f t="shared" si="15"/>
        <v/>
      </c>
      <c r="S175" s="43" t="str">
        <f t="shared" ca="1" si="16"/>
        <v/>
      </c>
      <c r="T175" s="43" t="str">
        <f t="shared" si="17"/>
        <v/>
      </c>
      <c r="U175" s="43" t="str">
        <f>IFERROR(VLOOKUP(E175,APOIO_TIPOSCURSOS!A:D,3,0),"")</f>
        <v/>
      </c>
      <c r="V175" s="43" t="str">
        <f t="shared" si="18"/>
        <v/>
      </c>
      <c r="W175" s="45" t="str">
        <f>IFERROR(VLOOKUP(E175,APOIO_TIPOSCURSOS!A:B,2,0),"")</f>
        <v/>
      </c>
      <c r="X175" s="45" t="str">
        <f t="shared" si="19"/>
        <v/>
      </c>
      <c r="Y175" s="45" t="str">
        <f t="shared" si="20"/>
        <v/>
      </c>
    </row>
    <row r="176" spans="15:25" x14ac:dyDescent="0.3">
      <c r="O176" s="43" t="str">
        <f t="shared" si="14"/>
        <v/>
      </c>
      <c r="P176" s="43" t="str">
        <f t="shared" si="15"/>
        <v/>
      </c>
      <c r="S176" s="43" t="str">
        <f t="shared" ca="1" si="16"/>
        <v/>
      </c>
      <c r="T176" s="43" t="str">
        <f t="shared" si="17"/>
        <v/>
      </c>
      <c r="U176" s="43" t="str">
        <f>IFERROR(VLOOKUP(E176,APOIO_TIPOSCURSOS!A:D,3,0),"")</f>
        <v/>
      </c>
      <c r="V176" s="43" t="str">
        <f t="shared" si="18"/>
        <v/>
      </c>
      <c r="W176" s="45" t="str">
        <f>IFERROR(VLOOKUP(E176,APOIO_TIPOSCURSOS!A:B,2,0),"")</f>
        <v/>
      </c>
      <c r="X176" s="45" t="str">
        <f t="shared" si="19"/>
        <v/>
      </c>
      <c r="Y176" s="45" t="str">
        <f t="shared" si="20"/>
        <v/>
      </c>
    </row>
    <row r="177" spans="15:25" x14ac:dyDescent="0.3">
      <c r="O177" s="43" t="str">
        <f t="shared" si="14"/>
        <v/>
      </c>
      <c r="P177" s="43" t="str">
        <f t="shared" si="15"/>
        <v/>
      </c>
      <c r="S177" s="43" t="str">
        <f t="shared" ca="1" si="16"/>
        <v/>
      </c>
      <c r="T177" s="43" t="str">
        <f t="shared" si="17"/>
        <v/>
      </c>
      <c r="U177" s="43" t="str">
        <f>IFERROR(VLOOKUP(E177,APOIO_TIPOSCURSOS!A:D,3,0),"")</f>
        <v/>
      </c>
      <c r="V177" s="43" t="str">
        <f t="shared" si="18"/>
        <v/>
      </c>
      <c r="W177" s="45" t="str">
        <f>IFERROR(VLOOKUP(E177,APOIO_TIPOSCURSOS!A:B,2,0),"")</f>
        <v/>
      </c>
      <c r="X177" s="45" t="str">
        <f t="shared" si="19"/>
        <v/>
      </c>
      <c r="Y177" s="45" t="str">
        <f t="shared" si="20"/>
        <v/>
      </c>
    </row>
    <row r="178" spans="15:25" x14ac:dyDescent="0.3">
      <c r="O178" s="43" t="str">
        <f t="shared" si="14"/>
        <v/>
      </c>
      <c r="P178" s="43" t="str">
        <f t="shared" si="15"/>
        <v/>
      </c>
      <c r="S178" s="43" t="str">
        <f t="shared" ca="1" si="16"/>
        <v/>
      </c>
      <c r="T178" s="43" t="str">
        <f t="shared" si="17"/>
        <v/>
      </c>
      <c r="U178" s="43" t="str">
        <f>IFERROR(VLOOKUP(E178,APOIO_TIPOSCURSOS!A:D,3,0),"")</f>
        <v/>
      </c>
      <c r="V178" s="43" t="str">
        <f t="shared" si="18"/>
        <v/>
      </c>
      <c r="W178" s="45" t="str">
        <f>IFERROR(VLOOKUP(E178,APOIO_TIPOSCURSOS!A:B,2,0),"")</f>
        <v/>
      </c>
      <c r="X178" s="45" t="str">
        <f t="shared" si="19"/>
        <v/>
      </c>
      <c r="Y178" s="45" t="str">
        <f t="shared" si="20"/>
        <v/>
      </c>
    </row>
    <row r="179" spans="15:25" x14ac:dyDescent="0.3">
      <c r="O179" s="43" t="str">
        <f t="shared" si="14"/>
        <v/>
      </c>
      <c r="P179" s="43" t="str">
        <f t="shared" si="15"/>
        <v/>
      </c>
      <c r="S179" s="43" t="str">
        <f t="shared" ca="1" si="16"/>
        <v/>
      </c>
      <c r="T179" s="43" t="str">
        <f t="shared" si="17"/>
        <v/>
      </c>
      <c r="U179" s="43" t="str">
        <f>IFERROR(VLOOKUP(E179,APOIO_TIPOSCURSOS!A:D,3,0),"")</f>
        <v/>
      </c>
      <c r="V179" s="43" t="str">
        <f t="shared" si="18"/>
        <v/>
      </c>
      <c r="W179" s="45" t="str">
        <f>IFERROR(VLOOKUP(E179,APOIO_TIPOSCURSOS!A:B,2,0),"")</f>
        <v/>
      </c>
      <c r="X179" s="45" t="str">
        <f t="shared" si="19"/>
        <v/>
      </c>
      <c r="Y179" s="45" t="str">
        <f t="shared" si="20"/>
        <v/>
      </c>
    </row>
    <row r="180" spans="15:25" x14ac:dyDescent="0.3">
      <c r="O180" s="43" t="str">
        <f t="shared" si="14"/>
        <v/>
      </c>
      <c r="P180" s="43" t="str">
        <f t="shared" si="15"/>
        <v/>
      </c>
      <c r="S180" s="43" t="str">
        <f t="shared" ca="1" si="16"/>
        <v/>
      </c>
      <c r="T180" s="43" t="str">
        <f t="shared" si="17"/>
        <v/>
      </c>
      <c r="U180" s="43" t="str">
        <f>IFERROR(VLOOKUP(E180,APOIO_TIPOSCURSOS!A:D,3,0),"")</f>
        <v/>
      </c>
      <c r="V180" s="43" t="str">
        <f t="shared" si="18"/>
        <v/>
      </c>
      <c r="W180" s="45" t="str">
        <f>IFERROR(VLOOKUP(E180,APOIO_TIPOSCURSOS!A:B,2,0),"")</f>
        <v/>
      </c>
      <c r="X180" s="45" t="str">
        <f t="shared" si="19"/>
        <v/>
      </c>
      <c r="Y180" s="45" t="str">
        <f t="shared" si="20"/>
        <v/>
      </c>
    </row>
    <row r="181" spans="15:25" x14ac:dyDescent="0.3">
      <c r="O181" s="43" t="str">
        <f t="shared" si="14"/>
        <v/>
      </c>
      <c r="P181" s="43" t="str">
        <f t="shared" si="15"/>
        <v/>
      </c>
      <c r="S181" s="43" t="str">
        <f t="shared" ca="1" si="16"/>
        <v/>
      </c>
      <c r="T181" s="43" t="str">
        <f t="shared" si="17"/>
        <v/>
      </c>
      <c r="U181" s="43" t="str">
        <f>IFERROR(VLOOKUP(E181,APOIO_TIPOSCURSOS!A:D,3,0),"")</f>
        <v/>
      </c>
      <c r="V181" s="43" t="str">
        <f t="shared" si="18"/>
        <v/>
      </c>
      <c r="W181" s="45" t="str">
        <f>IFERROR(VLOOKUP(E181,APOIO_TIPOSCURSOS!A:B,2,0),"")</f>
        <v/>
      </c>
      <c r="X181" s="45" t="str">
        <f t="shared" si="19"/>
        <v/>
      </c>
      <c r="Y181" s="45" t="str">
        <f t="shared" si="20"/>
        <v/>
      </c>
    </row>
    <row r="182" spans="15:25" x14ac:dyDescent="0.3">
      <c r="O182" s="43" t="str">
        <f t="shared" si="14"/>
        <v/>
      </c>
      <c r="P182" s="43" t="str">
        <f t="shared" si="15"/>
        <v/>
      </c>
      <c r="S182" s="43" t="str">
        <f t="shared" ca="1" si="16"/>
        <v/>
      </c>
      <c r="T182" s="43" t="str">
        <f t="shared" si="17"/>
        <v/>
      </c>
      <c r="U182" s="43" t="str">
        <f>IFERROR(VLOOKUP(E182,APOIO_TIPOSCURSOS!A:D,3,0),"")</f>
        <v/>
      </c>
      <c r="V182" s="43" t="str">
        <f t="shared" si="18"/>
        <v/>
      </c>
      <c r="W182" s="45" t="str">
        <f>IFERROR(VLOOKUP(E182,APOIO_TIPOSCURSOS!A:B,2,0),"")</f>
        <v/>
      </c>
      <c r="X182" s="45" t="str">
        <f t="shared" si="19"/>
        <v/>
      </c>
      <c r="Y182" s="45" t="str">
        <f t="shared" si="20"/>
        <v/>
      </c>
    </row>
    <row r="183" spans="15:25" x14ac:dyDescent="0.3">
      <c r="O183" s="43" t="str">
        <f t="shared" si="14"/>
        <v/>
      </c>
      <c r="P183" s="43" t="str">
        <f t="shared" si="15"/>
        <v/>
      </c>
      <c r="S183" s="43" t="str">
        <f t="shared" ca="1" si="16"/>
        <v/>
      </c>
      <c r="T183" s="43" t="str">
        <f t="shared" si="17"/>
        <v/>
      </c>
      <c r="U183" s="43" t="str">
        <f>IFERROR(VLOOKUP(E183,APOIO_TIPOSCURSOS!A:D,3,0),"")</f>
        <v/>
      </c>
      <c r="V183" s="43" t="str">
        <f t="shared" si="18"/>
        <v/>
      </c>
      <c r="W183" s="45" t="str">
        <f>IFERROR(VLOOKUP(E183,APOIO_TIPOSCURSOS!A:B,2,0),"")</f>
        <v/>
      </c>
      <c r="X183" s="45" t="str">
        <f t="shared" si="19"/>
        <v/>
      </c>
      <c r="Y183" s="45" t="str">
        <f t="shared" si="20"/>
        <v/>
      </c>
    </row>
    <row r="184" spans="15:25" x14ac:dyDescent="0.3">
      <c r="O184" s="43" t="str">
        <f t="shared" si="14"/>
        <v/>
      </c>
      <c r="P184" s="43" t="str">
        <f t="shared" si="15"/>
        <v/>
      </c>
      <c r="S184" s="43" t="str">
        <f t="shared" ca="1" si="16"/>
        <v/>
      </c>
      <c r="T184" s="43" t="str">
        <f t="shared" si="17"/>
        <v/>
      </c>
      <c r="U184" s="43" t="str">
        <f>IFERROR(VLOOKUP(E184,APOIO_TIPOSCURSOS!A:D,3,0),"")</f>
        <v/>
      </c>
      <c r="V184" s="43" t="str">
        <f t="shared" si="18"/>
        <v/>
      </c>
      <c r="W184" s="45" t="str">
        <f>IFERROR(VLOOKUP(E184,APOIO_TIPOSCURSOS!A:B,2,0),"")</f>
        <v/>
      </c>
      <c r="X184" s="45" t="str">
        <f t="shared" si="19"/>
        <v/>
      </c>
      <c r="Y184" s="45" t="str">
        <f t="shared" si="20"/>
        <v/>
      </c>
    </row>
    <row r="185" spans="15:25" x14ac:dyDescent="0.3">
      <c r="O185" s="43" t="str">
        <f t="shared" si="14"/>
        <v/>
      </c>
      <c r="P185" s="43" t="str">
        <f t="shared" si="15"/>
        <v/>
      </c>
      <c r="S185" s="43" t="str">
        <f t="shared" ca="1" si="16"/>
        <v/>
      </c>
      <c r="T185" s="43" t="str">
        <f t="shared" si="17"/>
        <v/>
      </c>
      <c r="U185" s="43" t="str">
        <f>IFERROR(VLOOKUP(E185,APOIO_TIPOSCURSOS!A:D,3,0),"")</f>
        <v/>
      </c>
      <c r="V185" s="43" t="str">
        <f t="shared" si="18"/>
        <v/>
      </c>
      <c r="W185" s="45" t="str">
        <f>IFERROR(VLOOKUP(E185,APOIO_TIPOSCURSOS!A:B,2,0),"")</f>
        <v/>
      </c>
      <c r="X185" s="45" t="str">
        <f t="shared" si="19"/>
        <v/>
      </c>
      <c r="Y185" s="45" t="str">
        <f t="shared" si="20"/>
        <v/>
      </c>
    </row>
    <row r="186" spans="15:25" x14ac:dyDescent="0.3">
      <c r="O186" s="43" t="str">
        <f t="shared" si="14"/>
        <v/>
      </c>
      <c r="P186" s="43" t="str">
        <f t="shared" si="15"/>
        <v/>
      </c>
      <c r="S186" s="43" t="str">
        <f t="shared" ca="1" si="16"/>
        <v/>
      </c>
      <c r="T186" s="43" t="str">
        <f t="shared" si="17"/>
        <v/>
      </c>
      <c r="U186" s="43" t="str">
        <f>IFERROR(VLOOKUP(E186,APOIO_TIPOSCURSOS!A:D,3,0),"")</f>
        <v/>
      </c>
      <c r="V186" s="43" t="str">
        <f t="shared" si="18"/>
        <v/>
      </c>
      <c r="W186" s="45" t="str">
        <f>IFERROR(VLOOKUP(E186,APOIO_TIPOSCURSOS!A:B,2,0),"")</f>
        <v/>
      </c>
      <c r="X186" s="45" t="str">
        <f t="shared" si="19"/>
        <v/>
      </c>
      <c r="Y186" s="45" t="str">
        <f t="shared" si="20"/>
        <v/>
      </c>
    </row>
    <row r="187" spans="15:25" x14ac:dyDescent="0.3">
      <c r="O187" s="43" t="str">
        <f t="shared" si="14"/>
        <v/>
      </c>
      <c r="P187" s="43" t="str">
        <f t="shared" si="15"/>
        <v/>
      </c>
      <c r="S187" s="43" t="str">
        <f t="shared" ca="1" si="16"/>
        <v/>
      </c>
      <c r="T187" s="43" t="str">
        <f t="shared" si="17"/>
        <v/>
      </c>
      <c r="U187" s="43" t="str">
        <f>IFERROR(VLOOKUP(E187,APOIO_TIPOSCURSOS!A:D,3,0),"")</f>
        <v/>
      </c>
      <c r="V187" s="43" t="str">
        <f t="shared" si="18"/>
        <v/>
      </c>
      <c r="W187" s="45" t="str">
        <f>IFERROR(VLOOKUP(E187,APOIO_TIPOSCURSOS!A:B,2,0),"")</f>
        <v/>
      </c>
      <c r="X187" s="45" t="str">
        <f t="shared" si="19"/>
        <v/>
      </c>
      <c r="Y187" s="45" t="str">
        <f t="shared" si="20"/>
        <v/>
      </c>
    </row>
    <row r="188" spans="15:25" x14ac:dyDescent="0.3">
      <c r="O188" s="43" t="str">
        <f t="shared" si="14"/>
        <v/>
      </c>
      <c r="P188" s="43" t="str">
        <f t="shared" si="15"/>
        <v/>
      </c>
      <c r="S188" s="43" t="str">
        <f t="shared" ca="1" si="16"/>
        <v/>
      </c>
      <c r="T188" s="43" t="str">
        <f t="shared" si="17"/>
        <v/>
      </c>
      <c r="U188" s="43" t="str">
        <f>IFERROR(VLOOKUP(E188,APOIO_TIPOSCURSOS!A:D,3,0),"")</f>
        <v/>
      </c>
      <c r="V188" s="43" t="str">
        <f t="shared" si="18"/>
        <v/>
      </c>
      <c r="W188" s="45" t="str">
        <f>IFERROR(VLOOKUP(E188,APOIO_TIPOSCURSOS!A:B,2,0),"")</f>
        <v/>
      </c>
      <c r="X188" s="45" t="str">
        <f t="shared" si="19"/>
        <v/>
      </c>
      <c r="Y188" s="45" t="str">
        <f t="shared" si="20"/>
        <v/>
      </c>
    </row>
    <row r="189" spans="15:25" x14ac:dyDescent="0.3">
      <c r="O189" s="43" t="str">
        <f t="shared" si="14"/>
        <v/>
      </c>
      <c r="P189" s="43" t="str">
        <f t="shared" si="15"/>
        <v/>
      </c>
      <c r="S189" s="43" t="str">
        <f t="shared" ca="1" si="16"/>
        <v/>
      </c>
      <c r="T189" s="43" t="str">
        <f t="shared" si="17"/>
        <v/>
      </c>
      <c r="U189" s="43" t="str">
        <f>IFERROR(VLOOKUP(E189,APOIO_TIPOSCURSOS!A:D,3,0),"")</f>
        <v/>
      </c>
      <c r="V189" s="43" t="str">
        <f t="shared" si="18"/>
        <v/>
      </c>
      <c r="W189" s="45" t="str">
        <f>IFERROR(VLOOKUP(E189,APOIO_TIPOSCURSOS!A:B,2,0),"")</f>
        <v/>
      </c>
      <c r="X189" s="45" t="str">
        <f t="shared" si="19"/>
        <v/>
      </c>
      <c r="Y189" s="45" t="str">
        <f t="shared" si="20"/>
        <v/>
      </c>
    </row>
    <row r="190" spans="15:25" x14ac:dyDescent="0.3">
      <c r="O190" s="43" t="str">
        <f t="shared" si="14"/>
        <v/>
      </c>
      <c r="P190" s="43" t="str">
        <f t="shared" si="15"/>
        <v/>
      </c>
      <c r="S190" s="43" t="str">
        <f t="shared" ca="1" si="16"/>
        <v/>
      </c>
      <c r="T190" s="43" t="str">
        <f t="shared" si="17"/>
        <v/>
      </c>
      <c r="U190" s="43" t="str">
        <f>IFERROR(VLOOKUP(E190,APOIO_TIPOSCURSOS!A:D,3,0),"")</f>
        <v/>
      </c>
      <c r="V190" s="43" t="str">
        <f t="shared" si="18"/>
        <v/>
      </c>
      <c r="W190" s="45" t="str">
        <f>IFERROR(VLOOKUP(E190,APOIO_TIPOSCURSOS!A:B,2,0),"")</f>
        <v/>
      </c>
      <c r="X190" s="45" t="str">
        <f t="shared" si="19"/>
        <v/>
      </c>
      <c r="Y190" s="45" t="str">
        <f t="shared" si="20"/>
        <v/>
      </c>
    </row>
    <row r="191" spans="15:25" x14ac:dyDescent="0.3">
      <c r="O191" s="43" t="str">
        <f t="shared" si="14"/>
        <v/>
      </c>
      <c r="P191" s="43" t="str">
        <f t="shared" si="15"/>
        <v/>
      </c>
      <c r="S191" s="43" t="str">
        <f t="shared" ca="1" si="16"/>
        <v/>
      </c>
      <c r="T191" s="43" t="str">
        <f t="shared" si="17"/>
        <v/>
      </c>
      <c r="U191" s="43" t="str">
        <f>IFERROR(VLOOKUP(E191,APOIO_TIPOSCURSOS!A:D,3,0),"")</f>
        <v/>
      </c>
      <c r="V191" s="43" t="str">
        <f t="shared" si="18"/>
        <v/>
      </c>
      <c r="W191" s="45" t="str">
        <f>IFERROR(VLOOKUP(E191,APOIO_TIPOSCURSOS!A:B,2,0),"")</f>
        <v/>
      </c>
      <c r="X191" s="45" t="str">
        <f t="shared" si="19"/>
        <v/>
      </c>
      <c r="Y191" s="45" t="str">
        <f t="shared" si="20"/>
        <v/>
      </c>
    </row>
    <row r="192" spans="15:25" x14ac:dyDescent="0.3">
      <c r="O192" s="43" t="str">
        <f t="shared" si="14"/>
        <v/>
      </c>
      <c r="P192" s="43" t="str">
        <f t="shared" si="15"/>
        <v/>
      </c>
      <c r="S192" s="43" t="str">
        <f t="shared" ca="1" si="16"/>
        <v/>
      </c>
      <c r="T192" s="43" t="str">
        <f t="shared" si="17"/>
        <v/>
      </c>
      <c r="U192" s="43" t="str">
        <f>IFERROR(VLOOKUP(E192,APOIO_TIPOSCURSOS!A:D,3,0),"")</f>
        <v/>
      </c>
      <c r="V192" s="43" t="str">
        <f t="shared" si="18"/>
        <v/>
      </c>
      <c r="W192" s="45" t="str">
        <f>IFERROR(VLOOKUP(E192,APOIO_TIPOSCURSOS!A:B,2,0),"")</f>
        <v/>
      </c>
      <c r="X192" s="45" t="str">
        <f t="shared" si="19"/>
        <v/>
      </c>
      <c r="Y192" s="45" t="str">
        <f t="shared" si="20"/>
        <v/>
      </c>
    </row>
    <row r="193" spans="15:25" x14ac:dyDescent="0.3">
      <c r="O193" s="43" t="str">
        <f t="shared" si="14"/>
        <v/>
      </c>
      <c r="P193" s="43" t="str">
        <f t="shared" si="15"/>
        <v/>
      </c>
      <c r="S193" s="43" t="str">
        <f t="shared" ca="1" si="16"/>
        <v/>
      </c>
      <c r="T193" s="43" t="str">
        <f t="shared" si="17"/>
        <v/>
      </c>
      <c r="U193" s="43" t="str">
        <f>IFERROR(VLOOKUP(E193,APOIO_TIPOSCURSOS!A:D,3,0),"")</f>
        <v/>
      </c>
      <c r="V193" s="43" t="str">
        <f t="shared" si="18"/>
        <v/>
      </c>
      <c r="W193" s="45" t="str">
        <f>IFERROR(VLOOKUP(E193,APOIO_TIPOSCURSOS!A:B,2,0),"")</f>
        <v/>
      </c>
      <c r="X193" s="45" t="str">
        <f t="shared" si="19"/>
        <v/>
      </c>
      <c r="Y193" s="45" t="str">
        <f t="shared" si="20"/>
        <v/>
      </c>
    </row>
    <row r="194" spans="15:25" x14ac:dyDescent="0.3">
      <c r="O194" s="43" t="str">
        <f t="shared" ref="O194:O257" si="21">IFERROR(IF(E194="Formação Inicial e Continuada",K194/800,K194/((I194/2)*800)),"")</f>
        <v/>
      </c>
      <c r="P194" s="43" t="str">
        <f t="shared" ref="P194:P257" si="22">IFERROR(H194*O194*N194,"")</f>
        <v/>
      </c>
      <c r="S194" s="43" t="str">
        <f t="shared" ref="S194:S257" ca="1" si="23">IF(Q194="","",IF(R194&lt;&gt;"","Extinção",IF(TODAY()&gt;Q194,"Atual","Nova oferta")))</f>
        <v/>
      </c>
      <c r="T194" s="43" t="str">
        <f t="shared" ref="T194:T257" si="24">IFERROR(IF(AND(R194&lt;"31/12/2018",R194&lt;&gt;""),0,IF(J194="ANUAL",P194*(I194/2),P194*I194)),"")</f>
        <v/>
      </c>
      <c r="U194" s="43" t="str">
        <f>IFERROR(VLOOKUP(E194,APOIO_TIPOSCURSOS!A:D,3,0),"")</f>
        <v/>
      </c>
      <c r="V194" s="43" t="str">
        <f t="shared" ref="V194:V257" si="25">IFERROR(T194*W194,"")</f>
        <v/>
      </c>
      <c r="W194" s="45" t="str">
        <f>IFERROR(VLOOKUP(E194,APOIO_TIPOSCURSOS!A:B,2,0),"")</f>
        <v/>
      </c>
      <c r="X194" s="45" t="str">
        <f t="shared" ref="X194:X257" si="26">IFERROR(((K194/I194)/L194)*(I194/2),"")</f>
        <v/>
      </c>
      <c r="Y194" s="45" t="str">
        <f t="shared" ref="Y194:Y257" si="27">IFERROR(((M194/I194)/L194)*(I194/2),"")</f>
        <v/>
      </c>
    </row>
    <row r="195" spans="15:25" x14ac:dyDescent="0.3">
      <c r="O195" s="43" t="str">
        <f t="shared" si="21"/>
        <v/>
      </c>
      <c r="P195" s="43" t="str">
        <f t="shared" si="22"/>
        <v/>
      </c>
      <c r="S195" s="43" t="str">
        <f t="shared" ca="1" si="23"/>
        <v/>
      </c>
      <c r="T195" s="43" t="str">
        <f t="shared" si="24"/>
        <v/>
      </c>
      <c r="U195" s="43" t="str">
        <f>IFERROR(VLOOKUP(E195,APOIO_TIPOSCURSOS!A:D,3,0),"")</f>
        <v/>
      </c>
      <c r="V195" s="43" t="str">
        <f t="shared" si="25"/>
        <v/>
      </c>
      <c r="W195" s="45" t="str">
        <f>IFERROR(VLOOKUP(E195,APOIO_TIPOSCURSOS!A:B,2,0),"")</f>
        <v/>
      </c>
      <c r="X195" s="45" t="str">
        <f t="shared" si="26"/>
        <v/>
      </c>
      <c r="Y195" s="45" t="str">
        <f t="shared" si="27"/>
        <v/>
      </c>
    </row>
    <row r="196" spans="15:25" x14ac:dyDescent="0.3">
      <c r="O196" s="43" t="str">
        <f t="shared" si="21"/>
        <v/>
      </c>
      <c r="P196" s="43" t="str">
        <f t="shared" si="22"/>
        <v/>
      </c>
      <c r="S196" s="43" t="str">
        <f t="shared" ca="1" si="23"/>
        <v/>
      </c>
      <c r="T196" s="43" t="str">
        <f t="shared" si="24"/>
        <v/>
      </c>
      <c r="U196" s="43" t="str">
        <f>IFERROR(VLOOKUP(E196,APOIO_TIPOSCURSOS!A:D,3,0),"")</f>
        <v/>
      </c>
      <c r="V196" s="43" t="str">
        <f t="shared" si="25"/>
        <v/>
      </c>
      <c r="W196" s="45" t="str">
        <f>IFERROR(VLOOKUP(E196,APOIO_TIPOSCURSOS!A:B,2,0),"")</f>
        <v/>
      </c>
      <c r="X196" s="45" t="str">
        <f t="shared" si="26"/>
        <v/>
      </c>
      <c r="Y196" s="45" t="str">
        <f t="shared" si="27"/>
        <v/>
      </c>
    </row>
    <row r="197" spans="15:25" x14ac:dyDescent="0.3">
      <c r="O197" s="43" t="str">
        <f t="shared" si="21"/>
        <v/>
      </c>
      <c r="P197" s="43" t="str">
        <f t="shared" si="22"/>
        <v/>
      </c>
      <c r="S197" s="43" t="str">
        <f t="shared" ca="1" si="23"/>
        <v/>
      </c>
      <c r="T197" s="43" t="str">
        <f t="shared" si="24"/>
        <v/>
      </c>
      <c r="U197" s="43" t="str">
        <f>IFERROR(VLOOKUP(E197,APOIO_TIPOSCURSOS!A:D,3,0),"")</f>
        <v/>
      </c>
      <c r="V197" s="43" t="str">
        <f t="shared" si="25"/>
        <v/>
      </c>
      <c r="W197" s="45" t="str">
        <f>IFERROR(VLOOKUP(E197,APOIO_TIPOSCURSOS!A:B,2,0),"")</f>
        <v/>
      </c>
      <c r="X197" s="45" t="str">
        <f t="shared" si="26"/>
        <v/>
      </c>
      <c r="Y197" s="45" t="str">
        <f t="shared" si="27"/>
        <v/>
      </c>
    </row>
    <row r="198" spans="15:25" x14ac:dyDescent="0.3">
      <c r="O198" s="43" t="str">
        <f t="shared" si="21"/>
        <v/>
      </c>
      <c r="P198" s="43" t="str">
        <f t="shared" si="22"/>
        <v/>
      </c>
      <c r="S198" s="43" t="str">
        <f t="shared" ca="1" si="23"/>
        <v/>
      </c>
      <c r="T198" s="43" t="str">
        <f t="shared" si="24"/>
        <v/>
      </c>
      <c r="U198" s="43" t="str">
        <f>IFERROR(VLOOKUP(E198,APOIO_TIPOSCURSOS!A:D,3,0),"")</f>
        <v/>
      </c>
      <c r="V198" s="43" t="str">
        <f t="shared" si="25"/>
        <v/>
      </c>
      <c r="W198" s="45" t="str">
        <f>IFERROR(VLOOKUP(E198,APOIO_TIPOSCURSOS!A:B,2,0),"")</f>
        <v/>
      </c>
      <c r="X198" s="45" t="str">
        <f t="shared" si="26"/>
        <v/>
      </c>
      <c r="Y198" s="45" t="str">
        <f t="shared" si="27"/>
        <v/>
      </c>
    </row>
    <row r="199" spans="15:25" x14ac:dyDescent="0.3">
      <c r="O199" s="43" t="str">
        <f t="shared" si="21"/>
        <v/>
      </c>
      <c r="P199" s="43" t="str">
        <f t="shared" si="22"/>
        <v/>
      </c>
      <c r="S199" s="43" t="str">
        <f t="shared" ca="1" si="23"/>
        <v/>
      </c>
      <c r="T199" s="43" t="str">
        <f t="shared" si="24"/>
        <v/>
      </c>
      <c r="U199" s="43" t="str">
        <f>IFERROR(VLOOKUP(E199,APOIO_TIPOSCURSOS!A:D,3,0),"")</f>
        <v/>
      </c>
      <c r="V199" s="43" t="str">
        <f t="shared" si="25"/>
        <v/>
      </c>
      <c r="W199" s="45" t="str">
        <f>IFERROR(VLOOKUP(E199,APOIO_TIPOSCURSOS!A:B,2,0),"")</f>
        <v/>
      </c>
      <c r="X199" s="45" t="str">
        <f t="shared" si="26"/>
        <v/>
      </c>
      <c r="Y199" s="45" t="str">
        <f t="shared" si="27"/>
        <v/>
      </c>
    </row>
    <row r="200" spans="15:25" x14ac:dyDescent="0.3">
      <c r="O200" s="43" t="str">
        <f t="shared" si="21"/>
        <v/>
      </c>
      <c r="P200" s="43" t="str">
        <f t="shared" si="22"/>
        <v/>
      </c>
      <c r="S200" s="43" t="str">
        <f t="shared" ca="1" si="23"/>
        <v/>
      </c>
      <c r="T200" s="43" t="str">
        <f t="shared" si="24"/>
        <v/>
      </c>
      <c r="U200" s="43" t="str">
        <f>IFERROR(VLOOKUP(E200,APOIO_TIPOSCURSOS!A:D,3,0),"")</f>
        <v/>
      </c>
      <c r="V200" s="43" t="str">
        <f t="shared" si="25"/>
        <v/>
      </c>
      <c r="W200" s="45" t="str">
        <f>IFERROR(VLOOKUP(E200,APOIO_TIPOSCURSOS!A:B,2,0),"")</f>
        <v/>
      </c>
      <c r="X200" s="45" t="str">
        <f t="shared" si="26"/>
        <v/>
      </c>
      <c r="Y200" s="45" t="str">
        <f t="shared" si="27"/>
        <v/>
      </c>
    </row>
    <row r="201" spans="15:25" x14ac:dyDescent="0.3">
      <c r="O201" s="43" t="str">
        <f t="shared" si="21"/>
        <v/>
      </c>
      <c r="P201" s="43" t="str">
        <f t="shared" si="22"/>
        <v/>
      </c>
      <c r="S201" s="43" t="str">
        <f t="shared" ca="1" si="23"/>
        <v/>
      </c>
      <c r="T201" s="43" t="str">
        <f t="shared" si="24"/>
        <v/>
      </c>
      <c r="U201" s="43" t="str">
        <f>IFERROR(VLOOKUP(E201,APOIO_TIPOSCURSOS!A:D,3,0),"")</f>
        <v/>
      </c>
      <c r="V201" s="43" t="str">
        <f t="shared" si="25"/>
        <v/>
      </c>
      <c r="W201" s="45" t="str">
        <f>IFERROR(VLOOKUP(E201,APOIO_TIPOSCURSOS!A:B,2,0),"")</f>
        <v/>
      </c>
      <c r="X201" s="45" t="str">
        <f t="shared" si="26"/>
        <v/>
      </c>
      <c r="Y201" s="45" t="str">
        <f t="shared" si="27"/>
        <v/>
      </c>
    </row>
    <row r="202" spans="15:25" x14ac:dyDescent="0.3">
      <c r="O202" s="43" t="str">
        <f t="shared" si="21"/>
        <v/>
      </c>
      <c r="P202" s="43" t="str">
        <f t="shared" si="22"/>
        <v/>
      </c>
      <c r="S202" s="43" t="str">
        <f t="shared" ca="1" si="23"/>
        <v/>
      </c>
      <c r="T202" s="43" t="str">
        <f t="shared" si="24"/>
        <v/>
      </c>
      <c r="U202" s="43" t="str">
        <f>IFERROR(VLOOKUP(E202,APOIO_TIPOSCURSOS!A:D,3,0),"")</f>
        <v/>
      </c>
      <c r="V202" s="43" t="str">
        <f t="shared" si="25"/>
        <v/>
      </c>
      <c r="W202" s="45" t="str">
        <f>IFERROR(VLOOKUP(E202,APOIO_TIPOSCURSOS!A:B,2,0),"")</f>
        <v/>
      </c>
      <c r="X202" s="45" t="str">
        <f t="shared" si="26"/>
        <v/>
      </c>
      <c r="Y202" s="45" t="str">
        <f t="shared" si="27"/>
        <v/>
      </c>
    </row>
    <row r="203" spans="15:25" x14ac:dyDescent="0.3">
      <c r="O203" s="43" t="str">
        <f t="shared" si="21"/>
        <v/>
      </c>
      <c r="P203" s="43" t="str">
        <f t="shared" si="22"/>
        <v/>
      </c>
      <c r="S203" s="43" t="str">
        <f t="shared" ca="1" si="23"/>
        <v/>
      </c>
      <c r="T203" s="43" t="str">
        <f t="shared" si="24"/>
        <v/>
      </c>
      <c r="U203" s="43" t="str">
        <f>IFERROR(VLOOKUP(E203,APOIO_TIPOSCURSOS!A:D,3,0),"")</f>
        <v/>
      </c>
      <c r="V203" s="43" t="str">
        <f t="shared" si="25"/>
        <v/>
      </c>
      <c r="W203" s="45" t="str">
        <f>IFERROR(VLOOKUP(E203,APOIO_TIPOSCURSOS!A:B,2,0),"")</f>
        <v/>
      </c>
      <c r="X203" s="45" t="str">
        <f t="shared" si="26"/>
        <v/>
      </c>
      <c r="Y203" s="45" t="str">
        <f t="shared" si="27"/>
        <v/>
      </c>
    </row>
    <row r="204" spans="15:25" x14ac:dyDescent="0.3">
      <c r="O204" s="43" t="str">
        <f t="shared" si="21"/>
        <v/>
      </c>
      <c r="P204" s="43" t="str">
        <f t="shared" si="22"/>
        <v/>
      </c>
      <c r="S204" s="43" t="str">
        <f t="shared" ca="1" si="23"/>
        <v/>
      </c>
      <c r="T204" s="43" t="str">
        <f t="shared" si="24"/>
        <v/>
      </c>
      <c r="U204" s="43" t="str">
        <f>IFERROR(VLOOKUP(E204,APOIO_TIPOSCURSOS!A:D,3,0),"")</f>
        <v/>
      </c>
      <c r="V204" s="43" t="str">
        <f t="shared" si="25"/>
        <v/>
      </c>
      <c r="W204" s="45" t="str">
        <f>IFERROR(VLOOKUP(E204,APOIO_TIPOSCURSOS!A:B,2,0),"")</f>
        <v/>
      </c>
      <c r="X204" s="45" t="str">
        <f t="shared" si="26"/>
        <v/>
      </c>
      <c r="Y204" s="45" t="str">
        <f t="shared" si="27"/>
        <v/>
      </c>
    </row>
    <row r="205" spans="15:25" x14ac:dyDescent="0.3">
      <c r="O205" s="43" t="str">
        <f t="shared" si="21"/>
        <v/>
      </c>
      <c r="P205" s="43" t="str">
        <f t="shared" si="22"/>
        <v/>
      </c>
      <c r="S205" s="43" t="str">
        <f t="shared" ca="1" si="23"/>
        <v/>
      </c>
      <c r="T205" s="43" t="str">
        <f t="shared" si="24"/>
        <v/>
      </c>
      <c r="U205" s="43" t="str">
        <f>IFERROR(VLOOKUP(E205,APOIO_TIPOSCURSOS!A:D,3,0),"")</f>
        <v/>
      </c>
      <c r="V205" s="43" t="str">
        <f t="shared" si="25"/>
        <v/>
      </c>
      <c r="W205" s="45" t="str">
        <f>IFERROR(VLOOKUP(E205,APOIO_TIPOSCURSOS!A:B,2,0),"")</f>
        <v/>
      </c>
      <c r="X205" s="45" t="str">
        <f t="shared" si="26"/>
        <v/>
      </c>
      <c r="Y205" s="45" t="str">
        <f t="shared" si="27"/>
        <v/>
      </c>
    </row>
    <row r="206" spans="15:25" x14ac:dyDescent="0.3">
      <c r="O206" s="43" t="str">
        <f t="shared" si="21"/>
        <v/>
      </c>
      <c r="P206" s="43" t="str">
        <f t="shared" si="22"/>
        <v/>
      </c>
      <c r="S206" s="43" t="str">
        <f t="shared" ca="1" si="23"/>
        <v/>
      </c>
      <c r="T206" s="43" t="str">
        <f t="shared" si="24"/>
        <v/>
      </c>
      <c r="U206" s="43" t="str">
        <f>IFERROR(VLOOKUP(E206,APOIO_TIPOSCURSOS!A:D,3,0),"")</f>
        <v/>
      </c>
      <c r="V206" s="43" t="str">
        <f t="shared" si="25"/>
        <v/>
      </c>
      <c r="W206" s="45" t="str">
        <f>IFERROR(VLOOKUP(E206,APOIO_TIPOSCURSOS!A:B,2,0),"")</f>
        <v/>
      </c>
      <c r="X206" s="45" t="str">
        <f t="shared" si="26"/>
        <v/>
      </c>
      <c r="Y206" s="45" t="str">
        <f t="shared" si="27"/>
        <v/>
      </c>
    </row>
    <row r="207" spans="15:25" x14ac:dyDescent="0.3">
      <c r="O207" s="43" t="str">
        <f t="shared" si="21"/>
        <v/>
      </c>
      <c r="P207" s="43" t="str">
        <f t="shared" si="22"/>
        <v/>
      </c>
      <c r="S207" s="43" t="str">
        <f t="shared" ca="1" si="23"/>
        <v/>
      </c>
      <c r="T207" s="43" t="str">
        <f t="shared" si="24"/>
        <v/>
      </c>
      <c r="U207" s="43" t="str">
        <f>IFERROR(VLOOKUP(E207,APOIO_TIPOSCURSOS!A:D,3,0),"")</f>
        <v/>
      </c>
      <c r="V207" s="43" t="str">
        <f t="shared" si="25"/>
        <v/>
      </c>
      <c r="W207" s="45" t="str">
        <f>IFERROR(VLOOKUP(E207,APOIO_TIPOSCURSOS!A:B,2,0),"")</f>
        <v/>
      </c>
      <c r="X207" s="45" t="str">
        <f t="shared" si="26"/>
        <v/>
      </c>
      <c r="Y207" s="45" t="str">
        <f t="shared" si="27"/>
        <v/>
      </c>
    </row>
    <row r="208" spans="15:25" x14ac:dyDescent="0.3">
      <c r="O208" s="43" t="str">
        <f t="shared" si="21"/>
        <v/>
      </c>
      <c r="P208" s="43" t="str">
        <f t="shared" si="22"/>
        <v/>
      </c>
      <c r="S208" s="43" t="str">
        <f t="shared" ca="1" si="23"/>
        <v/>
      </c>
      <c r="T208" s="43" t="str">
        <f t="shared" si="24"/>
        <v/>
      </c>
      <c r="U208" s="43" t="str">
        <f>IFERROR(VLOOKUP(E208,APOIO_TIPOSCURSOS!A:D,3,0),"")</f>
        <v/>
      </c>
      <c r="V208" s="43" t="str">
        <f t="shared" si="25"/>
        <v/>
      </c>
      <c r="W208" s="45" t="str">
        <f>IFERROR(VLOOKUP(E208,APOIO_TIPOSCURSOS!A:B,2,0),"")</f>
        <v/>
      </c>
      <c r="X208" s="45" t="str">
        <f t="shared" si="26"/>
        <v/>
      </c>
      <c r="Y208" s="45" t="str">
        <f t="shared" si="27"/>
        <v/>
      </c>
    </row>
    <row r="209" spans="15:25" x14ac:dyDescent="0.3">
      <c r="O209" s="43" t="str">
        <f t="shared" si="21"/>
        <v/>
      </c>
      <c r="P209" s="43" t="str">
        <f t="shared" si="22"/>
        <v/>
      </c>
      <c r="S209" s="43" t="str">
        <f t="shared" ca="1" si="23"/>
        <v/>
      </c>
      <c r="T209" s="43" t="str">
        <f t="shared" si="24"/>
        <v/>
      </c>
      <c r="U209" s="43" t="str">
        <f>IFERROR(VLOOKUP(E209,APOIO_TIPOSCURSOS!A:D,3,0),"")</f>
        <v/>
      </c>
      <c r="V209" s="43" t="str">
        <f t="shared" si="25"/>
        <v/>
      </c>
      <c r="W209" s="45" t="str">
        <f>IFERROR(VLOOKUP(E209,APOIO_TIPOSCURSOS!A:B,2,0),"")</f>
        <v/>
      </c>
      <c r="X209" s="45" t="str">
        <f t="shared" si="26"/>
        <v/>
      </c>
      <c r="Y209" s="45" t="str">
        <f t="shared" si="27"/>
        <v/>
      </c>
    </row>
    <row r="210" spans="15:25" x14ac:dyDescent="0.3">
      <c r="O210" s="43" t="str">
        <f t="shared" si="21"/>
        <v/>
      </c>
      <c r="P210" s="43" t="str">
        <f t="shared" si="22"/>
        <v/>
      </c>
      <c r="S210" s="43" t="str">
        <f t="shared" ca="1" si="23"/>
        <v/>
      </c>
      <c r="T210" s="43" t="str">
        <f t="shared" si="24"/>
        <v/>
      </c>
      <c r="U210" s="43" t="str">
        <f>IFERROR(VLOOKUP(E210,APOIO_TIPOSCURSOS!A:D,3,0),"")</f>
        <v/>
      </c>
      <c r="V210" s="43" t="str">
        <f t="shared" si="25"/>
        <v/>
      </c>
      <c r="W210" s="45" t="str">
        <f>IFERROR(VLOOKUP(E210,APOIO_TIPOSCURSOS!A:B,2,0),"")</f>
        <v/>
      </c>
      <c r="X210" s="45" t="str">
        <f t="shared" si="26"/>
        <v/>
      </c>
      <c r="Y210" s="45" t="str">
        <f t="shared" si="27"/>
        <v/>
      </c>
    </row>
    <row r="211" spans="15:25" x14ac:dyDescent="0.3">
      <c r="O211" s="43" t="str">
        <f t="shared" si="21"/>
        <v/>
      </c>
      <c r="P211" s="43" t="str">
        <f t="shared" si="22"/>
        <v/>
      </c>
      <c r="S211" s="43" t="str">
        <f t="shared" ca="1" si="23"/>
        <v/>
      </c>
      <c r="T211" s="43" t="str">
        <f t="shared" si="24"/>
        <v/>
      </c>
      <c r="U211" s="43" t="str">
        <f>IFERROR(VLOOKUP(E211,APOIO_TIPOSCURSOS!A:D,3,0),"")</f>
        <v/>
      </c>
      <c r="V211" s="43" t="str">
        <f t="shared" si="25"/>
        <v/>
      </c>
      <c r="W211" s="45" t="str">
        <f>IFERROR(VLOOKUP(E211,APOIO_TIPOSCURSOS!A:B,2,0),"")</f>
        <v/>
      </c>
      <c r="X211" s="45" t="str">
        <f t="shared" si="26"/>
        <v/>
      </c>
      <c r="Y211" s="45" t="str">
        <f t="shared" si="27"/>
        <v/>
      </c>
    </row>
    <row r="212" spans="15:25" x14ac:dyDescent="0.3">
      <c r="O212" s="43" t="str">
        <f t="shared" si="21"/>
        <v/>
      </c>
      <c r="P212" s="43" t="str">
        <f t="shared" si="22"/>
        <v/>
      </c>
      <c r="S212" s="43" t="str">
        <f t="shared" ca="1" si="23"/>
        <v/>
      </c>
      <c r="T212" s="43" t="str">
        <f t="shared" si="24"/>
        <v/>
      </c>
      <c r="U212" s="43" t="str">
        <f>IFERROR(VLOOKUP(E212,APOIO_TIPOSCURSOS!A:D,3,0),"")</f>
        <v/>
      </c>
      <c r="V212" s="43" t="str">
        <f t="shared" si="25"/>
        <v/>
      </c>
      <c r="W212" s="45" t="str">
        <f>IFERROR(VLOOKUP(E212,APOIO_TIPOSCURSOS!A:B,2,0),"")</f>
        <v/>
      </c>
      <c r="X212" s="45" t="str">
        <f t="shared" si="26"/>
        <v/>
      </c>
      <c r="Y212" s="45" t="str">
        <f t="shared" si="27"/>
        <v/>
      </c>
    </row>
    <row r="213" spans="15:25" x14ac:dyDescent="0.3">
      <c r="O213" s="43" t="str">
        <f t="shared" si="21"/>
        <v/>
      </c>
      <c r="P213" s="43" t="str">
        <f t="shared" si="22"/>
        <v/>
      </c>
      <c r="S213" s="43" t="str">
        <f t="shared" ca="1" si="23"/>
        <v/>
      </c>
      <c r="T213" s="43" t="str">
        <f t="shared" si="24"/>
        <v/>
      </c>
      <c r="U213" s="43" t="str">
        <f>IFERROR(VLOOKUP(E213,APOIO_TIPOSCURSOS!A:D,3,0),"")</f>
        <v/>
      </c>
      <c r="V213" s="43" t="str">
        <f t="shared" si="25"/>
        <v/>
      </c>
      <c r="W213" s="45" t="str">
        <f>IFERROR(VLOOKUP(E213,APOIO_TIPOSCURSOS!A:B,2,0),"")</f>
        <v/>
      </c>
      <c r="X213" s="45" t="str">
        <f t="shared" si="26"/>
        <v/>
      </c>
      <c r="Y213" s="45" t="str">
        <f t="shared" si="27"/>
        <v/>
      </c>
    </row>
    <row r="214" spans="15:25" x14ac:dyDescent="0.3">
      <c r="O214" s="43" t="str">
        <f t="shared" si="21"/>
        <v/>
      </c>
      <c r="P214" s="43" t="str">
        <f t="shared" si="22"/>
        <v/>
      </c>
      <c r="S214" s="43" t="str">
        <f t="shared" ca="1" si="23"/>
        <v/>
      </c>
      <c r="T214" s="43" t="str">
        <f t="shared" si="24"/>
        <v/>
      </c>
      <c r="U214" s="43" t="str">
        <f>IFERROR(VLOOKUP(E214,APOIO_TIPOSCURSOS!A:D,3,0),"")</f>
        <v/>
      </c>
      <c r="V214" s="43" t="str">
        <f t="shared" si="25"/>
        <v/>
      </c>
      <c r="W214" s="45" t="str">
        <f>IFERROR(VLOOKUP(E214,APOIO_TIPOSCURSOS!A:B,2,0),"")</f>
        <v/>
      </c>
      <c r="X214" s="45" t="str">
        <f t="shared" si="26"/>
        <v/>
      </c>
      <c r="Y214" s="45" t="str">
        <f t="shared" si="27"/>
        <v/>
      </c>
    </row>
    <row r="215" spans="15:25" x14ac:dyDescent="0.3">
      <c r="O215" s="43" t="str">
        <f t="shared" si="21"/>
        <v/>
      </c>
      <c r="P215" s="43" t="str">
        <f t="shared" si="22"/>
        <v/>
      </c>
      <c r="S215" s="43" t="str">
        <f t="shared" ca="1" si="23"/>
        <v/>
      </c>
      <c r="T215" s="43" t="str">
        <f t="shared" si="24"/>
        <v/>
      </c>
      <c r="U215" s="43" t="str">
        <f>IFERROR(VLOOKUP(E215,APOIO_TIPOSCURSOS!A:D,3,0),"")</f>
        <v/>
      </c>
      <c r="V215" s="43" t="str">
        <f t="shared" si="25"/>
        <v/>
      </c>
      <c r="W215" s="45" t="str">
        <f>IFERROR(VLOOKUP(E215,APOIO_TIPOSCURSOS!A:B,2,0),"")</f>
        <v/>
      </c>
      <c r="X215" s="45" t="str">
        <f t="shared" si="26"/>
        <v/>
      </c>
      <c r="Y215" s="45" t="str">
        <f t="shared" si="27"/>
        <v/>
      </c>
    </row>
    <row r="216" spans="15:25" x14ac:dyDescent="0.3">
      <c r="O216" s="43" t="str">
        <f t="shared" si="21"/>
        <v/>
      </c>
      <c r="P216" s="43" t="str">
        <f t="shared" si="22"/>
        <v/>
      </c>
      <c r="S216" s="43" t="str">
        <f t="shared" ca="1" si="23"/>
        <v/>
      </c>
      <c r="T216" s="43" t="str">
        <f t="shared" si="24"/>
        <v/>
      </c>
      <c r="U216" s="43" t="str">
        <f>IFERROR(VLOOKUP(E216,APOIO_TIPOSCURSOS!A:D,3,0),"")</f>
        <v/>
      </c>
      <c r="V216" s="43" t="str">
        <f t="shared" si="25"/>
        <v/>
      </c>
      <c r="W216" s="45" t="str">
        <f>IFERROR(VLOOKUP(E216,APOIO_TIPOSCURSOS!A:B,2,0),"")</f>
        <v/>
      </c>
      <c r="X216" s="45" t="str">
        <f t="shared" si="26"/>
        <v/>
      </c>
      <c r="Y216" s="45" t="str">
        <f t="shared" si="27"/>
        <v/>
      </c>
    </row>
    <row r="217" spans="15:25" x14ac:dyDescent="0.3">
      <c r="O217" s="43" t="str">
        <f t="shared" si="21"/>
        <v/>
      </c>
      <c r="P217" s="43" t="str">
        <f t="shared" si="22"/>
        <v/>
      </c>
      <c r="S217" s="43" t="str">
        <f t="shared" ca="1" si="23"/>
        <v/>
      </c>
      <c r="T217" s="43" t="str">
        <f t="shared" si="24"/>
        <v/>
      </c>
      <c r="U217" s="43" t="str">
        <f>IFERROR(VLOOKUP(E217,APOIO_TIPOSCURSOS!A:D,3,0),"")</f>
        <v/>
      </c>
      <c r="V217" s="43" t="str">
        <f t="shared" si="25"/>
        <v/>
      </c>
      <c r="W217" s="45" t="str">
        <f>IFERROR(VLOOKUP(E217,APOIO_TIPOSCURSOS!A:B,2,0),"")</f>
        <v/>
      </c>
      <c r="X217" s="45" t="str">
        <f t="shared" si="26"/>
        <v/>
      </c>
      <c r="Y217" s="45" t="str">
        <f t="shared" si="27"/>
        <v/>
      </c>
    </row>
    <row r="218" spans="15:25" x14ac:dyDescent="0.3">
      <c r="O218" s="43" t="str">
        <f t="shared" si="21"/>
        <v/>
      </c>
      <c r="P218" s="43" t="str">
        <f t="shared" si="22"/>
        <v/>
      </c>
      <c r="S218" s="43" t="str">
        <f t="shared" ca="1" si="23"/>
        <v/>
      </c>
      <c r="T218" s="43" t="str">
        <f t="shared" si="24"/>
        <v/>
      </c>
      <c r="U218" s="43" t="str">
        <f>IFERROR(VLOOKUP(E218,APOIO_TIPOSCURSOS!A:D,3,0),"")</f>
        <v/>
      </c>
      <c r="V218" s="43" t="str">
        <f t="shared" si="25"/>
        <v/>
      </c>
      <c r="W218" s="45" t="str">
        <f>IFERROR(VLOOKUP(E218,APOIO_TIPOSCURSOS!A:B,2,0),"")</f>
        <v/>
      </c>
      <c r="X218" s="45" t="str">
        <f t="shared" si="26"/>
        <v/>
      </c>
      <c r="Y218" s="45" t="str">
        <f t="shared" si="27"/>
        <v/>
      </c>
    </row>
    <row r="219" spans="15:25" x14ac:dyDescent="0.3">
      <c r="O219" s="43" t="str">
        <f t="shared" si="21"/>
        <v/>
      </c>
      <c r="P219" s="43" t="str">
        <f t="shared" si="22"/>
        <v/>
      </c>
      <c r="S219" s="43" t="str">
        <f t="shared" ca="1" si="23"/>
        <v/>
      </c>
      <c r="T219" s="43" t="str">
        <f t="shared" si="24"/>
        <v/>
      </c>
      <c r="U219" s="43" t="str">
        <f>IFERROR(VLOOKUP(E219,APOIO_TIPOSCURSOS!A:D,3,0),"")</f>
        <v/>
      </c>
      <c r="V219" s="43" t="str">
        <f t="shared" si="25"/>
        <v/>
      </c>
      <c r="W219" s="45" t="str">
        <f>IFERROR(VLOOKUP(E219,APOIO_TIPOSCURSOS!A:B,2,0),"")</f>
        <v/>
      </c>
      <c r="X219" s="45" t="str">
        <f t="shared" si="26"/>
        <v/>
      </c>
      <c r="Y219" s="45" t="str">
        <f t="shared" si="27"/>
        <v/>
      </c>
    </row>
    <row r="220" spans="15:25" x14ac:dyDescent="0.3">
      <c r="O220" s="43" t="str">
        <f t="shared" si="21"/>
        <v/>
      </c>
      <c r="P220" s="43" t="str">
        <f t="shared" si="22"/>
        <v/>
      </c>
      <c r="S220" s="43" t="str">
        <f t="shared" ca="1" si="23"/>
        <v/>
      </c>
      <c r="T220" s="43" t="str">
        <f t="shared" si="24"/>
        <v/>
      </c>
      <c r="U220" s="43" t="str">
        <f>IFERROR(VLOOKUP(E220,APOIO_TIPOSCURSOS!A:D,3,0),"")</f>
        <v/>
      </c>
      <c r="V220" s="43" t="str">
        <f t="shared" si="25"/>
        <v/>
      </c>
      <c r="W220" s="45" t="str">
        <f>IFERROR(VLOOKUP(E220,APOIO_TIPOSCURSOS!A:B,2,0),"")</f>
        <v/>
      </c>
      <c r="X220" s="45" t="str">
        <f t="shared" si="26"/>
        <v/>
      </c>
      <c r="Y220" s="45" t="str">
        <f t="shared" si="27"/>
        <v/>
      </c>
    </row>
    <row r="221" spans="15:25" x14ac:dyDescent="0.3">
      <c r="O221" s="43" t="str">
        <f t="shared" si="21"/>
        <v/>
      </c>
      <c r="P221" s="43" t="str">
        <f t="shared" si="22"/>
        <v/>
      </c>
      <c r="S221" s="43" t="str">
        <f t="shared" ca="1" si="23"/>
        <v/>
      </c>
      <c r="T221" s="43" t="str">
        <f t="shared" si="24"/>
        <v/>
      </c>
      <c r="U221" s="43" t="str">
        <f>IFERROR(VLOOKUP(E221,APOIO_TIPOSCURSOS!A:D,3,0),"")</f>
        <v/>
      </c>
      <c r="V221" s="43" t="str">
        <f t="shared" si="25"/>
        <v/>
      </c>
      <c r="W221" s="45" t="str">
        <f>IFERROR(VLOOKUP(E221,APOIO_TIPOSCURSOS!A:B,2,0),"")</f>
        <v/>
      </c>
      <c r="X221" s="45" t="str">
        <f t="shared" si="26"/>
        <v/>
      </c>
      <c r="Y221" s="45" t="str">
        <f t="shared" si="27"/>
        <v/>
      </c>
    </row>
    <row r="222" spans="15:25" x14ac:dyDescent="0.3">
      <c r="O222" s="43" t="str">
        <f t="shared" si="21"/>
        <v/>
      </c>
      <c r="P222" s="43" t="str">
        <f t="shared" si="22"/>
        <v/>
      </c>
      <c r="S222" s="43" t="str">
        <f t="shared" ca="1" si="23"/>
        <v/>
      </c>
      <c r="T222" s="43" t="str">
        <f t="shared" si="24"/>
        <v/>
      </c>
      <c r="U222" s="43" t="str">
        <f>IFERROR(VLOOKUP(E222,APOIO_TIPOSCURSOS!A:D,3,0),"")</f>
        <v/>
      </c>
      <c r="V222" s="43" t="str">
        <f t="shared" si="25"/>
        <v/>
      </c>
      <c r="W222" s="45" t="str">
        <f>IFERROR(VLOOKUP(E222,APOIO_TIPOSCURSOS!A:B,2,0),"")</f>
        <v/>
      </c>
      <c r="X222" s="45" t="str">
        <f t="shared" si="26"/>
        <v/>
      </c>
      <c r="Y222" s="45" t="str">
        <f t="shared" si="27"/>
        <v/>
      </c>
    </row>
    <row r="223" spans="15:25" x14ac:dyDescent="0.3">
      <c r="O223" s="43" t="str">
        <f t="shared" si="21"/>
        <v/>
      </c>
      <c r="P223" s="43" t="str">
        <f t="shared" si="22"/>
        <v/>
      </c>
      <c r="S223" s="43" t="str">
        <f t="shared" ca="1" si="23"/>
        <v/>
      </c>
      <c r="T223" s="43" t="str">
        <f t="shared" si="24"/>
        <v/>
      </c>
      <c r="U223" s="43" t="str">
        <f>IFERROR(VLOOKUP(E223,APOIO_TIPOSCURSOS!A:D,3,0),"")</f>
        <v/>
      </c>
      <c r="V223" s="43" t="str">
        <f t="shared" si="25"/>
        <v/>
      </c>
      <c r="W223" s="45" t="str">
        <f>IFERROR(VLOOKUP(E223,APOIO_TIPOSCURSOS!A:B,2,0),"")</f>
        <v/>
      </c>
      <c r="X223" s="45" t="str">
        <f t="shared" si="26"/>
        <v/>
      </c>
      <c r="Y223" s="45" t="str">
        <f t="shared" si="27"/>
        <v/>
      </c>
    </row>
    <row r="224" spans="15:25" x14ac:dyDescent="0.3">
      <c r="O224" s="43" t="str">
        <f t="shared" si="21"/>
        <v/>
      </c>
      <c r="P224" s="43" t="str">
        <f t="shared" si="22"/>
        <v/>
      </c>
      <c r="S224" s="43" t="str">
        <f t="shared" ca="1" si="23"/>
        <v/>
      </c>
      <c r="T224" s="43" t="str">
        <f t="shared" si="24"/>
        <v/>
      </c>
      <c r="U224" s="43" t="str">
        <f>IFERROR(VLOOKUP(E224,APOIO_TIPOSCURSOS!A:D,3,0),"")</f>
        <v/>
      </c>
      <c r="V224" s="43" t="str">
        <f t="shared" si="25"/>
        <v/>
      </c>
      <c r="W224" s="45" t="str">
        <f>IFERROR(VLOOKUP(E224,APOIO_TIPOSCURSOS!A:B,2,0),"")</f>
        <v/>
      </c>
      <c r="X224" s="45" t="str">
        <f t="shared" si="26"/>
        <v/>
      </c>
      <c r="Y224" s="45" t="str">
        <f t="shared" si="27"/>
        <v/>
      </c>
    </row>
    <row r="225" spans="15:25" x14ac:dyDescent="0.3">
      <c r="O225" s="43" t="str">
        <f t="shared" si="21"/>
        <v/>
      </c>
      <c r="P225" s="43" t="str">
        <f t="shared" si="22"/>
        <v/>
      </c>
      <c r="S225" s="43" t="str">
        <f t="shared" ca="1" si="23"/>
        <v/>
      </c>
      <c r="T225" s="43" t="str">
        <f t="shared" si="24"/>
        <v/>
      </c>
      <c r="U225" s="43" t="str">
        <f>IFERROR(VLOOKUP(E225,APOIO_TIPOSCURSOS!A:D,3,0),"")</f>
        <v/>
      </c>
      <c r="V225" s="43" t="str">
        <f t="shared" si="25"/>
        <v/>
      </c>
      <c r="W225" s="45" t="str">
        <f>IFERROR(VLOOKUP(E225,APOIO_TIPOSCURSOS!A:B,2,0),"")</f>
        <v/>
      </c>
      <c r="X225" s="45" t="str">
        <f t="shared" si="26"/>
        <v/>
      </c>
      <c r="Y225" s="45" t="str">
        <f t="shared" si="27"/>
        <v/>
      </c>
    </row>
    <row r="226" spans="15:25" x14ac:dyDescent="0.3">
      <c r="O226" s="43" t="str">
        <f t="shared" si="21"/>
        <v/>
      </c>
      <c r="P226" s="43" t="str">
        <f t="shared" si="22"/>
        <v/>
      </c>
      <c r="S226" s="43" t="str">
        <f t="shared" ca="1" si="23"/>
        <v/>
      </c>
      <c r="T226" s="43" t="str">
        <f t="shared" si="24"/>
        <v/>
      </c>
      <c r="U226" s="43" t="str">
        <f>IFERROR(VLOOKUP(E226,APOIO_TIPOSCURSOS!A:D,3,0),"")</f>
        <v/>
      </c>
      <c r="V226" s="43" t="str">
        <f t="shared" si="25"/>
        <v/>
      </c>
      <c r="W226" s="45" t="str">
        <f>IFERROR(VLOOKUP(E226,APOIO_TIPOSCURSOS!A:B,2,0),"")</f>
        <v/>
      </c>
      <c r="X226" s="45" t="str">
        <f t="shared" si="26"/>
        <v/>
      </c>
      <c r="Y226" s="45" t="str">
        <f t="shared" si="27"/>
        <v/>
      </c>
    </row>
    <row r="227" spans="15:25" x14ac:dyDescent="0.3">
      <c r="O227" s="43" t="str">
        <f t="shared" si="21"/>
        <v/>
      </c>
      <c r="P227" s="43" t="str">
        <f t="shared" si="22"/>
        <v/>
      </c>
      <c r="S227" s="43" t="str">
        <f t="shared" ca="1" si="23"/>
        <v/>
      </c>
      <c r="T227" s="43" t="str">
        <f t="shared" si="24"/>
        <v/>
      </c>
      <c r="U227" s="43" t="str">
        <f>IFERROR(VLOOKUP(E227,APOIO_TIPOSCURSOS!A:D,3,0),"")</f>
        <v/>
      </c>
      <c r="V227" s="43" t="str">
        <f t="shared" si="25"/>
        <v/>
      </c>
      <c r="W227" s="45" t="str">
        <f>IFERROR(VLOOKUP(E227,APOIO_TIPOSCURSOS!A:B,2,0),"")</f>
        <v/>
      </c>
      <c r="X227" s="45" t="str">
        <f t="shared" si="26"/>
        <v/>
      </c>
      <c r="Y227" s="45" t="str">
        <f t="shared" si="27"/>
        <v/>
      </c>
    </row>
    <row r="228" spans="15:25" x14ac:dyDescent="0.3">
      <c r="O228" s="43" t="str">
        <f t="shared" si="21"/>
        <v/>
      </c>
      <c r="P228" s="43" t="str">
        <f t="shared" si="22"/>
        <v/>
      </c>
      <c r="S228" s="43" t="str">
        <f t="shared" ca="1" si="23"/>
        <v/>
      </c>
      <c r="T228" s="43" t="str">
        <f t="shared" si="24"/>
        <v/>
      </c>
      <c r="U228" s="43" t="str">
        <f>IFERROR(VLOOKUP(E228,APOIO_TIPOSCURSOS!A:D,3,0),"")</f>
        <v/>
      </c>
      <c r="V228" s="43" t="str">
        <f t="shared" si="25"/>
        <v/>
      </c>
      <c r="W228" s="45" t="str">
        <f>IFERROR(VLOOKUP(E228,APOIO_TIPOSCURSOS!A:B,2,0),"")</f>
        <v/>
      </c>
      <c r="X228" s="45" t="str">
        <f t="shared" si="26"/>
        <v/>
      </c>
      <c r="Y228" s="45" t="str">
        <f t="shared" si="27"/>
        <v/>
      </c>
    </row>
    <row r="229" spans="15:25" x14ac:dyDescent="0.3">
      <c r="O229" s="43" t="str">
        <f t="shared" si="21"/>
        <v/>
      </c>
      <c r="P229" s="43" t="str">
        <f t="shared" si="22"/>
        <v/>
      </c>
      <c r="S229" s="43" t="str">
        <f t="shared" ca="1" si="23"/>
        <v/>
      </c>
      <c r="T229" s="43" t="str">
        <f t="shared" si="24"/>
        <v/>
      </c>
      <c r="U229" s="43" t="str">
        <f>IFERROR(VLOOKUP(E229,APOIO_TIPOSCURSOS!A:D,3,0),"")</f>
        <v/>
      </c>
      <c r="V229" s="43" t="str">
        <f t="shared" si="25"/>
        <v/>
      </c>
      <c r="W229" s="45" t="str">
        <f>IFERROR(VLOOKUP(E229,APOIO_TIPOSCURSOS!A:B,2,0),"")</f>
        <v/>
      </c>
      <c r="X229" s="45" t="str">
        <f t="shared" si="26"/>
        <v/>
      </c>
      <c r="Y229" s="45" t="str">
        <f t="shared" si="27"/>
        <v/>
      </c>
    </row>
    <row r="230" spans="15:25" x14ac:dyDescent="0.3">
      <c r="O230" s="43" t="str">
        <f t="shared" si="21"/>
        <v/>
      </c>
      <c r="P230" s="43" t="str">
        <f t="shared" si="22"/>
        <v/>
      </c>
      <c r="S230" s="43" t="str">
        <f t="shared" ca="1" si="23"/>
        <v/>
      </c>
      <c r="T230" s="43" t="str">
        <f t="shared" si="24"/>
        <v/>
      </c>
      <c r="U230" s="43" t="str">
        <f>IFERROR(VLOOKUP(E230,APOIO_TIPOSCURSOS!A:D,3,0),"")</f>
        <v/>
      </c>
      <c r="V230" s="43" t="str">
        <f t="shared" si="25"/>
        <v/>
      </c>
      <c r="W230" s="45" t="str">
        <f>IFERROR(VLOOKUP(E230,APOIO_TIPOSCURSOS!A:B,2,0),"")</f>
        <v/>
      </c>
      <c r="X230" s="45" t="str">
        <f t="shared" si="26"/>
        <v/>
      </c>
      <c r="Y230" s="45" t="str">
        <f t="shared" si="27"/>
        <v/>
      </c>
    </row>
    <row r="231" spans="15:25" x14ac:dyDescent="0.3">
      <c r="O231" s="43" t="str">
        <f t="shared" si="21"/>
        <v/>
      </c>
      <c r="P231" s="43" t="str">
        <f t="shared" si="22"/>
        <v/>
      </c>
      <c r="S231" s="43" t="str">
        <f t="shared" ca="1" si="23"/>
        <v/>
      </c>
      <c r="T231" s="43" t="str">
        <f t="shared" si="24"/>
        <v/>
      </c>
      <c r="U231" s="43" t="str">
        <f>IFERROR(VLOOKUP(E231,APOIO_TIPOSCURSOS!A:D,3,0),"")</f>
        <v/>
      </c>
      <c r="V231" s="43" t="str">
        <f t="shared" si="25"/>
        <v/>
      </c>
      <c r="W231" s="45" t="str">
        <f>IFERROR(VLOOKUP(E231,APOIO_TIPOSCURSOS!A:B,2,0),"")</f>
        <v/>
      </c>
      <c r="X231" s="45" t="str">
        <f t="shared" si="26"/>
        <v/>
      </c>
      <c r="Y231" s="45" t="str">
        <f t="shared" si="27"/>
        <v/>
      </c>
    </row>
    <row r="232" spans="15:25" x14ac:dyDescent="0.3">
      <c r="O232" s="43" t="str">
        <f t="shared" si="21"/>
        <v/>
      </c>
      <c r="P232" s="43" t="str">
        <f t="shared" si="22"/>
        <v/>
      </c>
      <c r="S232" s="43" t="str">
        <f t="shared" ca="1" si="23"/>
        <v/>
      </c>
      <c r="T232" s="43" t="str">
        <f t="shared" si="24"/>
        <v/>
      </c>
      <c r="U232" s="43" t="str">
        <f>IFERROR(VLOOKUP(E232,APOIO_TIPOSCURSOS!A:D,3,0),"")</f>
        <v/>
      </c>
      <c r="V232" s="43" t="str">
        <f t="shared" si="25"/>
        <v/>
      </c>
      <c r="W232" s="45" t="str">
        <f>IFERROR(VLOOKUP(E232,APOIO_TIPOSCURSOS!A:B,2,0),"")</f>
        <v/>
      </c>
      <c r="X232" s="45" t="str">
        <f t="shared" si="26"/>
        <v/>
      </c>
      <c r="Y232" s="45" t="str">
        <f t="shared" si="27"/>
        <v/>
      </c>
    </row>
    <row r="233" spans="15:25" x14ac:dyDescent="0.3">
      <c r="O233" s="43" t="str">
        <f t="shared" si="21"/>
        <v/>
      </c>
      <c r="P233" s="43" t="str">
        <f t="shared" si="22"/>
        <v/>
      </c>
      <c r="S233" s="43" t="str">
        <f t="shared" ca="1" si="23"/>
        <v/>
      </c>
      <c r="T233" s="43" t="str">
        <f t="shared" si="24"/>
        <v/>
      </c>
      <c r="U233" s="43" t="str">
        <f>IFERROR(VLOOKUP(E233,APOIO_TIPOSCURSOS!A:D,3,0),"")</f>
        <v/>
      </c>
      <c r="V233" s="43" t="str">
        <f t="shared" si="25"/>
        <v/>
      </c>
      <c r="W233" s="45" t="str">
        <f>IFERROR(VLOOKUP(E233,APOIO_TIPOSCURSOS!A:B,2,0),"")</f>
        <v/>
      </c>
      <c r="X233" s="45" t="str">
        <f t="shared" si="26"/>
        <v/>
      </c>
      <c r="Y233" s="45" t="str">
        <f t="shared" si="27"/>
        <v/>
      </c>
    </row>
    <row r="234" spans="15:25" x14ac:dyDescent="0.3">
      <c r="O234" s="43" t="str">
        <f t="shared" si="21"/>
        <v/>
      </c>
      <c r="P234" s="43" t="str">
        <f t="shared" si="22"/>
        <v/>
      </c>
      <c r="S234" s="43" t="str">
        <f t="shared" ca="1" si="23"/>
        <v/>
      </c>
      <c r="T234" s="43" t="str">
        <f t="shared" si="24"/>
        <v/>
      </c>
      <c r="U234" s="43" t="str">
        <f>IFERROR(VLOOKUP(E234,APOIO_TIPOSCURSOS!A:D,3,0),"")</f>
        <v/>
      </c>
      <c r="V234" s="43" t="str">
        <f t="shared" si="25"/>
        <v/>
      </c>
      <c r="W234" s="45" t="str">
        <f>IFERROR(VLOOKUP(E234,APOIO_TIPOSCURSOS!A:B,2,0),"")</f>
        <v/>
      </c>
      <c r="X234" s="45" t="str">
        <f t="shared" si="26"/>
        <v/>
      </c>
      <c r="Y234" s="45" t="str">
        <f t="shared" si="27"/>
        <v/>
      </c>
    </row>
    <row r="235" spans="15:25" x14ac:dyDescent="0.3">
      <c r="O235" s="43" t="str">
        <f t="shared" si="21"/>
        <v/>
      </c>
      <c r="P235" s="43" t="str">
        <f t="shared" si="22"/>
        <v/>
      </c>
      <c r="S235" s="43" t="str">
        <f t="shared" ca="1" si="23"/>
        <v/>
      </c>
      <c r="T235" s="43" t="str">
        <f t="shared" si="24"/>
        <v/>
      </c>
      <c r="U235" s="43" t="str">
        <f>IFERROR(VLOOKUP(E235,APOIO_TIPOSCURSOS!A:D,3,0),"")</f>
        <v/>
      </c>
      <c r="V235" s="43" t="str">
        <f t="shared" si="25"/>
        <v/>
      </c>
      <c r="W235" s="45" t="str">
        <f>IFERROR(VLOOKUP(E235,APOIO_TIPOSCURSOS!A:B,2,0),"")</f>
        <v/>
      </c>
      <c r="X235" s="45" t="str">
        <f t="shared" si="26"/>
        <v/>
      </c>
      <c r="Y235" s="45" t="str">
        <f t="shared" si="27"/>
        <v/>
      </c>
    </row>
    <row r="236" spans="15:25" x14ac:dyDescent="0.3">
      <c r="O236" s="43" t="str">
        <f t="shared" si="21"/>
        <v/>
      </c>
      <c r="P236" s="43" t="str">
        <f t="shared" si="22"/>
        <v/>
      </c>
      <c r="S236" s="43" t="str">
        <f t="shared" ca="1" si="23"/>
        <v/>
      </c>
      <c r="T236" s="43" t="str">
        <f t="shared" si="24"/>
        <v/>
      </c>
      <c r="U236" s="43" t="str">
        <f>IFERROR(VLOOKUP(E236,APOIO_TIPOSCURSOS!A:D,3,0),"")</f>
        <v/>
      </c>
      <c r="V236" s="43" t="str">
        <f t="shared" si="25"/>
        <v/>
      </c>
      <c r="W236" s="45" t="str">
        <f>IFERROR(VLOOKUP(E236,APOIO_TIPOSCURSOS!A:B,2,0),"")</f>
        <v/>
      </c>
      <c r="X236" s="45" t="str">
        <f t="shared" si="26"/>
        <v/>
      </c>
      <c r="Y236" s="45" t="str">
        <f t="shared" si="27"/>
        <v/>
      </c>
    </row>
    <row r="237" spans="15:25" x14ac:dyDescent="0.3">
      <c r="O237" s="43" t="str">
        <f t="shared" si="21"/>
        <v/>
      </c>
      <c r="P237" s="43" t="str">
        <f t="shared" si="22"/>
        <v/>
      </c>
      <c r="S237" s="43" t="str">
        <f t="shared" ca="1" si="23"/>
        <v/>
      </c>
      <c r="T237" s="43" t="str">
        <f t="shared" si="24"/>
        <v/>
      </c>
      <c r="U237" s="43" t="str">
        <f>IFERROR(VLOOKUP(E237,APOIO_TIPOSCURSOS!A:D,3,0),"")</f>
        <v/>
      </c>
      <c r="V237" s="43" t="str">
        <f t="shared" si="25"/>
        <v/>
      </c>
      <c r="W237" s="45" t="str">
        <f>IFERROR(VLOOKUP(E237,APOIO_TIPOSCURSOS!A:B,2,0),"")</f>
        <v/>
      </c>
      <c r="X237" s="45" t="str">
        <f t="shared" si="26"/>
        <v/>
      </c>
      <c r="Y237" s="45" t="str">
        <f t="shared" si="27"/>
        <v/>
      </c>
    </row>
    <row r="238" spans="15:25" x14ac:dyDescent="0.3">
      <c r="O238" s="43" t="str">
        <f t="shared" si="21"/>
        <v/>
      </c>
      <c r="P238" s="43" t="str">
        <f t="shared" si="22"/>
        <v/>
      </c>
      <c r="S238" s="43" t="str">
        <f t="shared" ca="1" si="23"/>
        <v/>
      </c>
      <c r="T238" s="43" t="str">
        <f t="shared" si="24"/>
        <v/>
      </c>
      <c r="U238" s="43" t="str">
        <f>IFERROR(VLOOKUP(E238,APOIO_TIPOSCURSOS!A:D,3,0),"")</f>
        <v/>
      </c>
      <c r="V238" s="43" t="str">
        <f t="shared" si="25"/>
        <v/>
      </c>
      <c r="W238" s="45" t="str">
        <f>IFERROR(VLOOKUP(E238,APOIO_TIPOSCURSOS!A:B,2,0),"")</f>
        <v/>
      </c>
      <c r="X238" s="45" t="str">
        <f t="shared" si="26"/>
        <v/>
      </c>
      <c r="Y238" s="45" t="str">
        <f t="shared" si="27"/>
        <v/>
      </c>
    </row>
    <row r="239" spans="15:25" x14ac:dyDescent="0.3">
      <c r="O239" s="43" t="str">
        <f t="shared" si="21"/>
        <v/>
      </c>
      <c r="P239" s="43" t="str">
        <f t="shared" si="22"/>
        <v/>
      </c>
      <c r="S239" s="43" t="str">
        <f t="shared" ca="1" si="23"/>
        <v/>
      </c>
      <c r="T239" s="43" t="str">
        <f t="shared" si="24"/>
        <v/>
      </c>
      <c r="U239" s="43" t="str">
        <f>IFERROR(VLOOKUP(E239,APOIO_TIPOSCURSOS!A:D,3,0),"")</f>
        <v/>
      </c>
      <c r="V239" s="43" t="str">
        <f t="shared" si="25"/>
        <v/>
      </c>
      <c r="W239" s="45" t="str">
        <f>IFERROR(VLOOKUP(E239,APOIO_TIPOSCURSOS!A:B,2,0),"")</f>
        <v/>
      </c>
      <c r="X239" s="45" t="str">
        <f t="shared" si="26"/>
        <v/>
      </c>
      <c r="Y239" s="45" t="str">
        <f t="shared" si="27"/>
        <v/>
      </c>
    </row>
    <row r="240" spans="15:25" x14ac:dyDescent="0.3">
      <c r="O240" s="43" t="str">
        <f t="shared" si="21"/>
        <v/>
      </c>
      <c r="P240" s="43" t="str">
        <f t="shared" si="22"/>
        <v/>
      </c>
      <c r="S240" s="43" t="str">
        <f t="shared" ca="1" si="23"/>
        <v/>
      </c>
      <c r="T240" s="43" t="str">
        <f t="shared" si="24"/>
        <v/>
      </c>
      <c r="U240" s="43" t="str">
        <f>IFERROR(VLOOKUP(E240,APOIO_TIPOSCURSOS!A:D,3,0),"")</f>
        <v/>
      </c>
      <c r="V240" s="43" t="str">
        <f t="shared" si="25"/>
        <v/>
      </c>
      <c r="W240" s="45" t="str">
        <f>IFERROR(VLOOKUP(E240,APOIO_TIPOSCURSOS!A:B,2,0),"")</f>
        <v/>
      </c>
      <c r="X240" s="45" t="str">
        <f t="shared" si="26"/>
        <v/>
      </c>
      <c r="Y240" s="45" t="str">
        <f t="shared" si="27"/>
        <v/>
      </c>
    </row>
    <row r="241" spans="15:25" x14ac:dyDescent="0.3">
      <c r="O241" s="43" t="str">
        <f t="shared" si="21"/>
        <v/>
      </c>
      <c r="P241" s="43" t="str">
        <f t="shared" si="22"/>
        <v/>
      </c>
      <c r="S241" s="43" t="str">
        <f t="shared" ca="1" si="23"/>
        <v/>
      </c>
      <c r="T241" s="43" t="str">
        <f t="shared" si="24"/>
        <v/>
      </c>
      <c r="U241" s="43" t="str">
        <f>IFERROR(VLOOKUP(E241,APOIO_TIPOSCURSOS!A:D,3,0),"")</f>
        <v/>
      </c>
      <c r="V241" s="43" t="str">
        <f t="shared" si="25"/>
        <v/>
      </c>
      <c r="W241" s="45" t="str">
        <f>IFERROR(VLOOKUP(E241,APOIO_TIPOSCURSOS!A:B,2,0),"")</f>
        <v/>
      </c>
      <c r="X241" s="45" t="str">
        <f t="shared" si="26"/>
        <v/>
      </c>
      <c r="Y241" s="45" t="str">
        <f t="shared" si="27"/>
        <v/>
      </c>
    </row>
    <row r="242" spans="15:25" x14ac:dyDescent="0.3">
      <c r="O242" s="43" t="str">
        <f t="shared" si="21"/>
        <v/>
      </c>
      <c r="P242" s="43" t="str">
        <f t="shared" si="22"/>
        <v/>
      </c>
      <c r="S242" s="43" t="str">
        <f t="shared" ca="1" si="23"/>
        <v/>
      </c>
      <c r="T242" s="43" t="str">
        <f t="shared" si="24"/>
        <v/>
      </c>
      <c r="U242" s="43" t="str">
        <f>IFERROR(VLOOKUP(E242,APOIO_TIPOSCURSOS!A:D,3,0),"")</f>
        <v/>
      </c>
      <c r="V242" s="43" t="str">
        <f t="shared" si="25"/>
        <v/>
      </c>
      <c r="W242" s="45" t="str">
        <f>IFERROR(VLOOKUP(E242,APOIO_TIPOSCURSOS!A:B,2,0),"")</f>
        <v/>
      </c>
      <c r="X242" s="45" t="str">
        <f t="shared" si="26"/>
        <v/>
      </c>
      <c r="Y242" s="45" t="str">
        <f t="shared" si="27"/>
        <v/>
      </c>
    </row>
    <row r="243" spans="15:25" x14ac:dyDescent="0.3">
      <c r="O243" s="43" t="str">
        <f t="shared" si="21"/>
        <v/>
      </c>
      <c r="P243" s="43" t="str">
        <f t="shared" si="22"/>
        <v/>
      </c>
      <c r="S243" s="43" t="str">
        <f t="shared" ca="1" si="23"/>
        <v/>
      </c>
      <c r="T243" s="43" t="str">
        <f t="shared" si="24"/>
        <v/>
      </c>
      <c r="U243" s="43" t="str">
        <f>IFERROR(VLOOKUP(E243,APOIO_TIPOSCURSOS!A:D,3,0),"")</f>
        <v/>
      </c>
      <c r="V243" s="43" t="str">
        <f t="shared" si="25"/>
        <v/>
      </c>
      <c r="W243" s="45" t="str">
        <f>IFERROR(VLOOKUP(E243,APOIO_TIPOSCURSOS!A:B,2,0),"")</f>
        <v/>
      </c>
      <c r="X243" s="45" t="str">
        <f t="shared" si="26"/>
        <v/>
      </c>
      <c r="Y243" s="45" t="str">
        <f t="shared" si="27"/>
        <v/>
      </c>
    </row>
    <row r="244" spans="15:25" x14ac:dyDescent="0.3">
      <c r="O244" s="43" t="str">
        <f t="shared" si="21"/>
        <v/>
      </c>
      <c r="P244" s="43" t="str">
        <f t="shared" si="22"/>
        <v/>
      </c>
      <c r="S244" s="43" t="str">
        <f t="shared" ca="1" si="23"/>
        <v/>
      </c>
      <c r="T244" s="43" t="str">
        <f t="shared" si="24"/>
        <v/>
      </c>
      <c r="U244" s="43" t="str">
        <f>IFERROR(VLOOKUP(E244,APOIO_TIPOSCURSOS!A:D,3,0),"")</f>
        <v/>
      </c>
      <c r="V244" s="43" t="str">
        <f t="shared" si="25"/>
        <v/>
      </c>
      <c r="W244" s="45" t="str">
        <f>IFERROR(VLOOKUP(E244,APOIO_TIPOSCURSOS!A:B,2,0),"")</f>
        <v/>
      </c>
      <c r="X244" s="45" t="str">
        <f t="shared" si="26"/>
        <v/>
      </c>
      <c r="Y244" s="45" t="str">
        <f t="shared" si="27"/>
        <v/>
      </c>
    </row>
    <row r="245" spans="15:25" x14ac:dyDescent="0.3">
      <c r="O245" s="43" t="str">
        <f t="shared" si="21"/>
        <v/>
      </c>
      <c r="P245" s="43" t="str">
        <f t="shared" si="22"/>
        <v/>
      </c>
      <c r="S245" s="43" t="str">
        <f t="shared" ca="1" si="23"/>
        <v/>
      </c>
      <c r="T245" s="43" t="str">
        <f t="shared" si="24"/>
        <v/>
      </c>
      <c r="U245" s="43" t="str">
        <f>IFERROR(VLOOKUP(E245,APOIO_TIPOSCURSOS!A:D,3,0),"")</f>
        <v/>
      </c>
      <c r="V245" s="43" t="str">
        <f t="shared" si="25"/>
        <v/>
      </c>
      <c r="W245" s="45" t="str">
        <f>IFERROR(VLOOKUP(E245,APOIO_TIPOSCURSOS!A:B,2,0),"")</f>
        <v/>
      </c>
      <c r="X245" s="45" t="str">
        <f t="shared" si="26"/>
        <v/>
      </c>
      <c r="Y245" s="45" t="str">
        <f t="shared" si="27"/>
        <v/>
      </c>
    </row>
    <row r="246" spans="15:25" x14ac:dyDescent="0.3">
      <c r="O246" s="43" t="str">
        <f t="shared" si="21"/>
        <v/>
      </c>
      <c r="P246" s="43" t="str">
        <f t="shared" si="22"/>
        <v/>
      </c>
      <c r="S246" s="43" t="str">
        <f t="shared" ca="1" si="23"/>
        <v/>
      </c>
      <c r="T246" s="43" t="str">
        <f t="shared" si="24"/>
        <v/>
      </c>
      <c r="U246" s="43" t="str">
        <f>IFERROR(VLOOKUP(E246,APOIO_TIPOSCURSOS!A:D,3,0),"")</f>
        <v/>
      </c>
      <c r="V246" s="43" t="str">
        <f t="shared" si="25"/>
        <v/>
      </c>
      <c r="W246" s="45" t="str">
        <f>IFERROR(VLOOKUP(E246,APOIO_TIPOSCURSOS!A:B,2,0),"")</f>
        <v/>
      </c>
      <c r="X246" s="45" t="str">
        <f t="shared" si="26"/>
        <v/>
      </c>
      <c r="Y246" s="45" t="str">
        <f t="shared" si="27"/>
        <v/>
      </c>
    </row>
    <row r="247" spans="15:25" x14ac:dyDescent="0.3">
      <c r="O247" s="43" t="str">
        <f t="shared" si="21"/>
        <v/>
      </c>
      <c r="P247" s="43" t="str">
        <f t="shared" si="22"/>
        <v/>
      </c>
      <c r="S247" s="43" t="str">
        <f t="shared" ca="1" si="23"/>
        <v/>
      </c>
      <c r="T247" s="43" t="str">
        <f t="shared" si="24"/>
        <v/>
      </c>
      <c r="U247" s="43" t="str">
        <f>IFERROR(VLOOKUP(E247,APOIO_TIPOSCURSOS!A:D,3,0),"")</f>
        <v/>
      </c>
      <c r="V247" s="43" t="str">
        <f t="shared" si="25"/>
        <v/>
      </c>
      <c r="W247" s="45" t="str">
        <f>IFERROR(VLOOKUP(E247,APOIO_TIPOSCURSOS!A:B,2,0),"")</f>
        <v/>
      </c>
      <c r="X247" s="45" t="str">
        <f t="shared" si="26"/>
        <v/>
      </c>
      <c r="Y247" s="45" t="str">
        <f t="shared" si="27"/>
        <v/>
      </c>
    </row>
    <row r="248" spans="15:25" x14ac:dyDescent="0.3">
      <c r="O248" s="43" t="str">
        <f t="shared" si="21"/>
        <v/>
      </c>
      <c r="P248" s="43" t="str">
        <f t="shared" si="22"/>
        <v/>
      </c>
      <c r="S248" s="43" t="str">
        <f t="shared" ca="1" si="23"/>
        <v/>
      </c>
      <c r="T248" s="43" t="str">
        <f t="shared" si="24"/>
        <v/>
      </c>
      <c r="U248" s="43" t="str">
        <f>IFERROR(VLOOKUP(E248,APOIO_TIPOSCURSOS!A:D,3,0),"")</f>
        <v/>
      </c>
      <c r="V248" s="43" t="str">
        <f t="shared" si="25"/>
        <v/>
      </c>
      <c r="W248" s="45" t="str">
        <f>IFERROR(VLOOKUP(E248,APOIO_TIPOSCURSOS!A:B,2,0),"")</f>
        <v/>
      </c>
      <c r="X248" s="45" t="str">
        <f t="shared" si="26"/>
        <v/>
      </c>
      <c r="Y248" s="45" t="str">
        <f t="shared" si="27"/>
        <v/>
      </c>
    </row>
    <row r="249" spans="15:25" x14ac:dyDescent="0.3">
      <c r="O249" s="43" t="str">
        <f t="shared" si="21"/>
        <v/>
      </c>
      <c r="P249" s="43" t="str">
        <f t="shared" si="22"/>
        <v/>
      </c>
      <c r="S249" s="43" t="str">
        <f t="shared" ca="1" si="23"/>
        <v/>
      </c>
      <c r="T249" s="43" t="str">
        <f t="shared" si="24"/>
        <v/>
      </c>
      <c r="U249" s="43" t="str">
        <f>IFERROR(VLOOKUP(E249,APOIO_TIPOSCURSOS!A:D,3,0),"")</f>
        <v/>
      </c>
      <c r="V249" s="43" t="str">
        <f t="shared" si="25"/>
        <v/>
      </c>
      <c r="W249" s="45" t="str">
        <f>IFERROR(VLOOKUP(E249,APOIO_TIPOSCURSOS!A:B,2,0),"")</f>
        <v/>
      </c>
      <c r="X249" s="45" t="str">
        <f t="shared" si="26"/>
        <v/>
      </c>
      <c r="Y249" s="45" t="str">
        <f t="shared" si="27"/>
        <v/>
      </c>
    </row>
    <row r="250" spans="15:25" x14ac:dyDescent="0.3">
      <c r="O250" s="43" t="str">
        <f t="shared" si="21"/>
        <v/>
      </c>
      <c r="P250" s="43" t="str">
        <f t="shared" si="22"/>
        <v/>
      </c>
      <c r="S250" s="43" t="str">
        <f t="shared" ca="1" si="23"/>
        <v/>
      </c>
      <c r="T250" s="43" t="str">
        <f t="shared" si="24"/>
        <v/>
      </c>
      <c r="U250" s="43" t="str">
        <f>IFERROR(VLOOKUP(E250,APOIO_TIPOSCURSOS!A:D,3,0),"")</f>
        <v/>
      </c>
      <c r="V250" s="43" t="str">
        <f t="shared" si="25"/>
        <v/>
      </c>
      <c r="W250" s="45" t="str">
        <f>IFERROR(VLOOKUP(E250,APOIO_TIPOSCURSOS!A:B,2,0),"")</f>
        <v/>
      </c>
      <c r="X250" s="45" t="str">
        <f t="shared" si="26"/>
        <v/>
      </c>
      <c r="Y250" s="45" t="str">
        <f t="shared" si="27"/>
        <v/>
      </c>
    </row>
    <row r="251" spans="15:25" x14ac:dyDescent="0.3">
      <c r="O251" s="43" t="str">
        <f t="shared" si="21"/>
        <v/>
      </c>
      <c r="P251" s="43" t="str">
        <f t="shared" si="22"/>
        <v/>
      </c>
      <c r="S251" s="43" t="str">
        <f t="shared" ca="1" si="23"/>
        <v/>
      </c>
      <c r="T251" s="43" t="str">
        <f t="shared" si="24"/>
        <v/>
      </c>
      <c r="U251" s="43" t="str">
        <f>IFERROR(VLOOKUP(E251,APOIO_TIPOSCURSOS!A:D,3,0),"")</f>
        <v/>
      </c>
      <c r="V251" s="43" t="str">
        <f t="shared" si="25"/>
        <v/>
      </c>
      <c r="W251" s="45" t="str">
        <f>IFERROR(VLOOKUP(E251,APOIO_TIPOSCURSOS!A:B,2,0),"")</f>
        <v/>
      </c>
      <c r="X251" s="45" t="str">
        <f t="shared" si="26"/>
        <v/>
      </c>
      <c r="Y251" s="45" t="str">
        <f t="shared" si="27"/>
        <v/>
      </c>
    </row>
    <row r="252" spans="15:25" x14ac:dyDescent="0.3">
      <c r="O252" s="43" t="str">
        <f t="shared" si="21"/>
        <v/>
      </c>
      <c r="P252" s="43" t="str">
        <f t="shared" si="22"/>
        <v/>
      </c>
      <c r="S252" s="43" t="str">
        <f t="shared" ca="1" si="23"/>
        <v/>
      </c>
      <c r="T252" s="43" t="str">
        <f t="shared" si="24"/>
        <v/>
      </c>
      <c r="U252" s="43" t="str">
        <f>IFERROR(VLOOKUP(E252,APOIO_TIPOSCURSOS!A:D,3,0),"")</f>
        <v/>
      </c>
      <c r="V252" s="43" t="str">
        <f t="shared" si="25"/>
        <v/>
      </c>
      <c r="W252" s="45" t="str">
        <f>IFERROR(VLOOKUP(E252,APOIO_TIPOSCURSOS!A:B,2,0),"")</f>
        <v/>
      </c>
      <c r="X252" s="45" t="str">
        <f t="shared" si="26"/>
        <v/>
      </c>
      <c r="Y252" s="45" t="str">
        <f t="shared" si="27"/>
        <v/>
      </c>
    </row>
    <row r="253" spans="15:25" x14ac:dyDescent="0.3">
      <c r="O253" s="43" t="str">
        <f t="shared" si="21"/>
        <v/>
      </c>
      <c r="P253" s="43" t="str">
        <f t="shared" si="22"/>
        <v/>
      </c>
      <c r="S253" s="43" t="str">
        <f t="shared" ca="1" si="23"/>
        <v/>
      </c>
      <c r="T253" s="43" t="str">
        <f t="shared" si="24"/>
        <v/>
      </c>
      <c r="U253" s="43" t="str">
        <f>IFERROR(VLOOKUP(E253,APOIO_TIPOSCURSOS!A:D,3,0),"")</f>
        <v/>
      </c>
      <c r="V253" s="43" t="str">
        <f t="shared" si="25"/>
        <v/>
      </c>
      <c r="W253" s="45" t="str">
        <f>IFERROR(VLOOKUP(E253,APOIO_TIPOSCURSOS!A:B,2,0),"")</f>
        <v/>
      </c>
      <c r="X253" s="45" t="str">
        <f t="shared" si="26"/>
        <v/>
      </c>
      <c r="Y253" s="45" t="str">
        <f t="shared" si="27"/>
        <v/>
      </c>
    </row>
    <row r="254" spans="15:25" x14ac:dyDescent="0.3">
      <c r="O254" s="43" t="str">
        <f t="shared" si="21"/>
        <v/>
      </c>
      <c r="P254" s="43" t="str">
        <f t="shared" si="22"/>
        <v/>
      </c>
      <c r="S254" s="43" t="str">
        <f t="shared" ca="1" si="23"/>
        <v/>
      </c>
      <c r="T254" s="43" t="str">
        <f t="shared" si="24"/>
        <v/>
      </c>
      <c r="U254" s="43" t="str">
        <f>IFERROR(VLOOKUP(E254,APOIO_TIPOSCURSOS!A:D,3,0),"")</f>
        <v/>
      </c>
      <c r="V254" s="43" t="str">
        <f t="shared" si="25"/>
        <v/>
      </c>
      <c r="W254" s="45" t="str">
        <f>IFERROR(VLOOKUP(E254,APOIO_TIPOSCURSOS!A:B,2,0),"")</f>
        <v/>
      </c>
      <c r="X254" s="45" t="str">
        <f t="shared" si="26"/>
        <v/>
      </c>
      <c r="Y254" s="45" t="str">
        <f t="shared" si="27"/>
        <v/>
      </c>
    </row>
    <row r="255" spans="15:25" x14ac:dyDescent="0.3">
      <c r="O255" s="43" t="str">
        <f t="shared" si="21"/>
        <v/>
      </c>
      <c r="P255" s="43" t="str">
        <f t="shared" si="22"/>
        <v/>
      </c>
      <c r="S255" s="43" t="str">
        <f t="shared" ca="1" si="23"/>
        <v/>
      </c>
      <c r="T255" s="43" t="str">
        <f t="shared" si="24"/>
        <v/>
      </c>
      <c r="U255" s="43" t="str">
        <f>IFERROR(VLOOKUP(E255,APOIO_TIPOSCURSOS!A:D,3,0),"")</f>
        <v/>
      </c>
      <c r="V255" s="43" t="str">
        <f t="shared" si="25"/>
        <v/>
      </c>
      <c r="W255" s="45" t="str">
        <f>IFERROR(VLOOKUP(E255,APOIO_TIPOSCURSOS!A:B,2,0),"")</f>
        <v/>
      </c>
      <c r="X255" s="45" t="str">
        <f t="shared" si="26"/>
        <v/>
      </c>
      <c r="Y255" s="45" t="str">
        <f t="shared" si="27"/>
        <v/>
      </c>
    </row>
    <row r="256" spans="15:25" x14ac:dyDescent="0.3">
      <c r="O256" s="43" t="str">
        <f t="shared" si="21"/>
        <v/>
      </c>
      <c r="P256" s="43" t="str">
        <f t="shared" si="22"/>
        <v/>
      </c>
      <c r="S256" s="43" t="str">
        <f t="shared" ca="1" si="23"/>
        <v/>
      </c>
      <c r="T256" s="43" t="str">
        <f t="shared" si="24"/>
        <v/>
      </c>
      <c r="U256" s="43" t="str">
        <f>IFERROR(VLOOKUP(E256,APOIO_TIPOSCURSOS!A:D,3,0),"")</f>
        <v/>
      </c>
      <c r="V256" s="43" t="str">
        <f t="shared" si="25"/>
        <v/>
      </c>
      <c r="W256" s="45" t="str">
        <f>IFERROR(VLOOKUP(E256,APOIO_TIPOSCURSOS!A:B,2,0),"")</f>
        <v/>
      </c>
      <c r="X256" s="45" t="str">
        <f t="shared" si="26"/>
        <v/>
      </c>
      <c r="Y256" s="45" t="str">
        <f t="shared" si="27"/>
        <v/>
      </c>
    </row>
    <row r="257" spans="15:25" x14ac:dyDescent="0.3">
      <c r="O257" s="43" t="str">
        <f t="shared" si="21"/>
        <v/>
      </c>
      <c r="P257" s="43" t="str">
        <f t="shared" si="22"/>
        <v/>
      </c>
      <c r="S257" s="43" t="str">
        <f t="shared" ca="1" si="23"/>
        <v/>
      </c>
      <c r="T257" s="43" t="str">
        <f t="shared" si="24"/>
        <v/>
      </c>
      <c r="U257" s="43" t="str">
        <f>IFERROR(VLOOKUP(E257,APOIO_TIPOSCURSOS!A:D,3,0),"")</f>
        <v/>
      </c>
      <c r="V257" s="43" t="str">
        <f t="shared" si="25"/>
        <v/>
      </c>
      <c r="W257" s="45" t="str">
        <f>IFERROR(VLOOKUP(E257,APOIO_TIPOSCURSOS!A:B,2,0),"")</f>
        <v/>
      </c>
      <c r="X257" s="45" t="str">
        <f t="shared" si="26"/>
        <v/>
      </c>
      <c r="Y257" s="45" t="str">
        <f t="shared" si="27"/>
        <v/>
      </c>
    </row>
    <row r="258" spans="15:25" x14ac:dyDescent="0.3">
      <c r="O258" s="43" t="str">
        <f t="shared" ref="O258:O298" si="28">IFERROR(IF(E258="Formação Inicial e Continuada",K258/800,K258/((I258/2)*800)),"")</f>
        <v/>
      </c>
      <c r="P258" s="43" t="str">
        <f t="shared" ref="P258:P298" si="29">IFERROR(H258*O258*N258,"")</f>
        <v/>
      </c>
      <c r="S258" s="43" t="str">
        <f t="shared" ref="S258:S298" ca="1" si="30">IF(Q258="","",IF(R258&lt;&gt;"","Extinção",IF(TODAY()&gt;Q258,"Atual","Nova oferta")))</f>
        <v/>
      </c>
      <c r="T258" s="43" t="str">
        <f t="shared" ref="T258:T298" si="31">IFERROR(IF(AND(R258&lt;"31/12/2018",R258&lt;&gt;""),0,IF(J258="ANUAL",P258*(I258/2),P258*I258)),"")</f>
        <v/>
      </c>
      <c r="U258" s="43" t="str">
        <f>IFERROR(VLOOKUP(E258,APOIO_TIPOSCURSOS!A:D,3,0),"")</f>
        <v/>
      </c>
      <c r="V258" s="43" t="str">
        <f t="shared" ref="V258:V298" si="32">IFERROR(T258*W258,"")</f>
        <v/>
      </c>
      <c r="W258" s="45" t="str">
        <f>IFERROR(VLOOKUP(E258,APOIO_TIPOSCURSOS!A:B,2,0),"")</f>
        <v/>
      </c>
      <c r="X258" s="45" t="str">
        <f t="shared" ref="X258:X298" si="33">IFERROR(((K258/I258)/L258)*(I258/2),"")</f>
        <v/>
      </c>
      <c r="Y258" s="45" t="str">
        <f t="shared" ref="Y258:Y298" si="34">IFERROR(((M258/I258)/L258)*(I258/2),"")</f>
        <v/>
      </c>
    </row>
    <row r="259" spans="15:25" x14ac:dyDescent="0.3">
      <c r="O259" s="43" t="str">
        <f t="shared" si="28"/>
        <v/>
      </c>
      <c r="P259" s="43" t="str">
        <f t="shared" si="29"/>
        <v/>
      </c>
      <c r="S259" s="43" t="str">
        <f t="shared" ca="1" si="30"/>
        <v/>
      </c>
      <c r="T259" s="43" t="str">
        <f t="shared" si="31"/>
        <v/>
      </c>
      <c r="U259" s="43" t="str">
        <f>IFERROR(VLOOKUP(E259,APOIO_TIPOSCURSOS!A:D,3,0),"")</f>
        <v/>
      </c>
      <c r="V259" s="43" t="str">
        <f t="shared" si="32"/>
        <v/>
      </c>
      <c r="W259" s="45" t="str">
        <f>IFERROR(VLOOKUP(E259,APOIO_TIPOSCURSOS!A:B,2,0),"")</f>
        <v/>
      </c>
      <c r="X259" s="45" t="str">
        <f t="shared" si="33"/>
        <v/>
      </c>
      <c r="Y259" s="45" t="str">
        <f t="shared" si="34"/>
        <v/>
      </c>
    </row>
    <row r="260" spans="15:25" x14ac:dyDescent="0.3">
      <c r="O260" s="43" t="str">
        <f t="shared" si="28"/>
        <v/>
      </c>
      <c r="P260" s="43" t="str">
        <f t="shared" si="29"/>
        <v/>
      </c>
      <c r="S260" s="43" t="str">
        <f t="shared" ca="1" si="30"/>
        <v/>
      </c>
      <c r="T260" s="43" t="str">
        <f t="shared" si="31"/>
        <v/>
      </c>
      <c r="U260" s="43" t="str">
        <f>IFERROR(VLOOKUP(E260,APOIO_TIPOSCURSOS!A:D,3,0),"")</f>
        <v/>
      </c>
      <c r="V260" s="43" t="str">
        <f t="shared" si="32"/>
        <v/>
      </c>
      <c r="W260" s="45" t="str">
        <f>IFERROR(VLOOKUP(E260,APOIO_TIPOSCURSOS!A:B,2,0),"")</f>
        <v/>
      </c>
      <c r="X260" s="45" t="str">
        <f t="shared" si="33"/>
        <v/>
      </c>
      <c r="Y260" s="45" t="str">
        <f t="shared" si="34"/>
        <v/>
      </c>
    </row>
    <row r="261" spans="15:25" x14ac:dyDescent="0.3">
      <c r="O261" s="43" t="str">
        <f t="shared" si="28"/>
        <v/>
      </c>
      <c r="P261" s="43" t="str">
        <f t="shared" si="29"/>
        <v/>
      </c>
      <c r="S261" s="43" t="str">
        <f t="shared" ca="1" si="30"/>
        <v/>
      </c>
      <c r="T261" s="43" t="str">
        <f t="shared" si="31"/>
        <v/>
      </c>
      <c r="U261" s="43" t="str">
        <f>IFERROR(VLOOKUP(E261,APOIO_TIPOSCURSOS!A:D,3,0),"")</f>
        <v/>
      </c>
      <c r="V261" s="43" t="str">
        <f t="shared" si="32"/>
        <v/>
      </c>
      <c r="W261" s="45" t="str">
        <f>IFERROR(VLOOKUP(E261,APOIO_TIPOSCURSOS!A:B,2,0),"")</f>
        <v/>
      </c>
      <c r="X261" s="45" t="str">
        <f t="shared" si="33"/>
        <v/>
      </c>
      <c r="Y261" s="45" t="str">
        <f t="shared" si="34"/>
        <v/>
      </c>
    </row>
    <row r="262" spans="15:25" x14ac:dyDescent="0.3">
      <c r="O262" s="43" t="str">
        <f t="shared" si="28"/>
        <v/>
      </c>
      <c r="P262" s="43" t="str">
        <f t="shared" si="29"/>
        <v/>
      </c>
      <c r="S262" s="43" t="str">
        <f t="shared" ca="1" si="30"/>
        <v/>
      </c>
      <c r="T262" s="43" t="str">
        <f t="shared" si="31"/>
        <v/>
      </c>
      <c r="U262" s="43" t="str">
        <f>IFERROR(VLOOKUP(E262,APOIO_TIPOSCURSOS!A:D,3,0),"")</f>
        <v/>
      </c>
      <c r="V262" s="43" t="str">
        <f t="shared" si="32"/>
        <v/>
      </c>
      <c r="W262" s="45" t="str">
        <f>IFERROR(VLOOKUP(E262,APOIO_TIPOSCURSOS!A:B,2,0),"")</f>
        <v/>
      </c>
      <c r="X262" s="45" t="str">
        <f t="shared" si="33"/>
        <v/>
      </c>
      <c r="Y262" s="45" t="str">
        <f t="shared" si="34"/>
        <v/>
      </c>
    </row>
    <row r="263" spans="15:25" x14ac:dyDescent="0.3">
      <c r="O263" s="43" t="str">
        <f t="shared" si="28"/>
        <v/>
      </c>
      <c r="P263" s="43" t="str">
        <f t="shared" si="29"/>
        <v/>
      </c>
      <c r="S263" s="43" t="str">
        <f t="shared" ca="1" si="30"/>
        <v/>
      </c>
      <c r="T263" s="43" t="str">
        <f t="shared" si="31"/>
        <v/>
      </c>
      <c r="U263" s="43" t="str">
        <f>IFERROR(VLOOKUP(E263,APOIO_TIPOSCURSOS!A:D,3,0),"")</f>
        <v/>
      </c>
      <c r="V263" s="43" t="str">
        <f t="shared" si="32"/>
        <v/>
      </c>
      <c r="W263" s="45" t="str">
        <f>IFERROR(VLOOKUP(E263,APOIO_TIPOSCURSOS!A:B,2,0),"")</f>
        <v/>
      </c>
      <c r="X263" s="45" t="str">
        <f t="shared" si="33"/>
        <v/>
      </c>
      <c r="Y263" s="45" t="str">
        <f t="shared" si="34"/>
        <v/>
      </c>
    </row>
    <row r="264" spans="15:25" x14ac:dyDescent="0.3">
      <c r="O264" s="43" t="str">
        <f t="shared" si="28"/>
        <v/>
      </c>
      <c r="P264" s="43" t="str">
        <f t="shared" si="29"/>
        <v/>
      </c>
      <c r="S264" s="43" t="str">
        <f t="shared" ca="1" si="30"/>
        <v/>
      </c>
      <c r="T264" s="43" t="str">
        <f t="shared" si="31"/>
        <v/>
      </c>
      <c r="U264" s="43" t="str">
        <f>IFERROR(VLOOKUP(E264,APOIO_TIPOSCURSOS!A:D,3,0),"")</f>
        <v/>
      </c>
      <c r="V264" s="43" t="str">
        <f t="shared" si="32"/>
        <v/>
      </c>
      <c r="W264" s="45" t="str">
        <f>IFERROR(VLOOKUP(E264,APOIO_TIPOSCURSOS!A:B,2,0),"")</f>
        <v/>
      </c>
      <c r="X264" s="45" t="str">
        <f t="shared" si="33"/>
        <v/>
      </c>
      <c r="Y264" s="45" t="str">
        <f t="shared" si="34"/>
        <v/>
      </c>
    </row>
    <row r="265" spans="15:25" x14ac:dyDescent="0.3">
      <c r="O265" s="43" t="str">
        <f t="shared" si="28"/>
        <v/>
      </c>
      <c r="P265" s="43" t="str">
        <f t="shared" si="29"/>
        <v/>
      </c>
      <c r="S265" s="43" t="str">
        <f t="shared" ca="1" si="30"/>
        <v/>
      </c>
      <c r="T265" s="43" t="str">
        <f t="shared" si="31"/>
        <v/>
      </c>
      <c r="U265" s="43" t="str">
        <f>IFERROR(VLOOKUP(E265,APOIO_TIPOSCURSOS!A:D,3,0),"")</f>
        <v/>
      </c>
      <c r="V265" s="43" t="str">
        <f t="shared" si="32"/>
        <v/>
      </c>
      <c r="W265" s="45" t="str">
        <f>IFERROR(VLOOKUP(E265,APOIO_TIPOSCURSOS!A:B,2,0),"")</f>
        <v/>
      </c>
      <c r="X265" s="45" t="str">
        <f t="shared" si="33"/>
        <v/>
      </c>
      <c r="Y265" s="45" t="str">
        <f t="shared" si="34"/>
        <v/>
      </c>
    </row>
    <row r="266" spans="15:25" x14ac:dyDescent="0.3">
      <c r="O266" s="43" t="str">
        <f t="shared" si="28"/>
        <v/>
      </c>
      <c r="P266" s="43" t="str">
        <f t="shared" si="29"/>
        <v/>
      </c>
      <c r="S266" s="43" t="str">
        <f t="shared" ca="1" si="30"/>
        <v/>
      </c>
      <c r="T266" s="43" t="str">
        <f t="shared" si="31"/>
        <v/>
      </c>
      <c r="U266" s="43" t="str">
        <f>IFERROR(VLOOKUP(E266,APOIO_TIPOSCURSOS!A:D,3,0),"")</f>
        <v/>
      </c>
      <c r="V266" s="43" t="str">
        <f t="shared" si="32"/>
        <v/>
      </c>
      <c r="W266" s="45" t="str">
        <f>IFERROR(VLOOKUP(E266,APOIO_TIPOSCURSOS!A:B,2,0),"")</f>
        <v/>
      </c>
      <c r="X266" s="45" t="str">
        <f t="shared" si="33"/>
        <v/>
      </c>
      <c r="Y266" s="45" t="str">
        <f t="shared" si="34"/>
        <v/>
      </c>
    </row>
    <row r="267" spans="15:25" x14ac:dyDescent="0.3">
      <c r="O267" s="43" t="str">
        <f t="shared" si="28"/>
        <v/>
      </c>
      <c r="P267" s="43" t="str">
        <f t="shared" si="29"/>
        <v/>
      </c>
      <c r="S267" s="43" t="str">
        <f t="shared" ca="1" si="30"/>
        <v/>
      </c>
      <c r="T267" s="43" t="str">
        <f t="shared" si="31"/>
        <v/>
      </c>
      <c r="U267" s="43" t="str">
        <f>IFERROR(VLOOKUP(E267,APOIO_TIPOSCURSOS!A:D,3,0),"")</f>
        <v/>
      </c>
      <c r="V267" s="43" t="str">
        <f t="shared" si="32"/>
        <v/>
      </c>
      <c r="W267" s="45" t="str">
        <f>IFERROR(VLOOKUP(E267,APOIO_TIPOSCURSOS!A:B,2,0),"")</f>
        <v/>
      </c>
      <c r="X267" s="45" t="str">
        <f t="shared" si="33"/>
        <v/>
      </c>
      <c r="Y267" s="45" t="str">
        <f t="shared" si="34"/>
        <v/>
      </c>
    </row>
    <row r="268" spans="15:25" x14ac:dyDescent="0.3">
      <c r="O268" s="43" t="str">
        <f t="shared" si="28"/>
        <v/>
      </c>
      <c r="P268" s="43" t="str">
        <f t="shared" si="29"/>
        <v/>
      </c>
      <c r="S268" s="43" t="str">
        <f t="shared" ca="1" si="30"/>
        <v/>
      </c>
      <c r="T268" s="43" t="str">
        <f t="shared" si="31"/>
        <v/>
      </c>
      <c r="U268" s="43" t="str">
        <f>IFERROR(VLOOKUP(E268,APOIO_TIPOSCURSOS!A:D,3,0),"")</f>
        <v/>
      </c>
      <c r="V268" s="43" t="str">
        <f t="shared" si="32"/>
        <v/>
      </c>
      <c r="W268" s="45" t="str">
        <f>IFERROR(VLOOKUP(E268,APOIO_TIPOSCURSOS!A:B,2,0),"")</f>
        <v/>
      </c>
      <c r="X268" s="45" t="str">
        <f t="shared" si="33"/>
        <v/>
      </c>
      <c r="Y268" s="45" t="str">
        <f t="shared" si="34"/>
        <v/>
      </c>
    </row>
    <row r="269" spans="15:25" x14ac:dyDescent="0.3">
      <c r="O269" s="43" t="str">
        <f t="shared" si="28"/>
        <v/>
      </c>
      <c r="P269" s="43" t="str">
        <f t="shared" si="29"/>
        <v/>
      </c>
      <c r="S269" s="43" t="str">
        <f t="shared" ca="1" si="30"/>
        <v/>
      </c>
      <c r="T269" s="43" t="str">
        <f t="shared" si="31"/>
        <v/>
      </c>
      <c r="U269" s="43" t="str">
        <f>IFERROR(VLOOKUP(E269,APOIO_TIPOSCURSOS!A:D,3,0),"")</f>
        <v/>
      </c>
      <c r="V269" s="43" t="str">
        <f t="shared" si="32"/>
        <v/>
      </c>
      <c r="W269" s="45" t="str">
        <f>IFERROR(VLOOKUP(E269,APOIO_TIPOSCURSOS!A:B,2,0),"")</f>
        <v/>
      </c>
      <c r="X269" s="45" t="str">
        <f t="shared" si="33"/>
        <v/>
      </c>
      <c r="Y269" s="45" t="str">
        <f t="shared" si="34"/>
        <v/>
      </c>
    </row>
    <row r="270" spans="15:25" x14ac:dyDescent="0.3">
      <c r="O270" s="43" t="str">
        <f t="shared" si="28"/>
        <v/>
      </c>
      <c r="P270" s="43" t="str">
        <f t="shared" si="29"/>
        <v/>
      </c>
      <c r="S270" s="43" t="str">
        <f t="shared" ca="1" si="30"/>
        <v/>
      </c>
      <c r="T270" s="43" t="str">
        <f t="shared" si="31"/>
        <v/>
      </c>
      <c r="U270" s="43" t="str">
        <f>IFERROR(VLOOKUP(E270,APOIO_TIPOSCURSOS!A:D,3,0),"")</f>
        <v/>
      </c>
      <c r="V270" s="43" t="str">
        <f t="shared" si="32"/>
        <v/>
      </c>
      <c r="W270" s="45" t="str">
        <f>IFERROR(VLOOKUP(E270,APOIO_TIPOSCURSOS!A:B,2,0),"")</f>
        <v/>
      </c>
      <c r="X270" s="45" t="str">
        <f t="shared" si="33"/>
        <v/>
      </c>
      <c r="Y270" s="45" t="str">
        <f t="shared" si="34"/>
        <v/>
      </c>
    </row>
    <row r="271" spans="15:25" x14ac:dyDescent="0.3">
      <c r="O271" s="43" t="str">
        <f t="shared" si="28"/>
        <v/>
      </c>
      <c r="P271" s="43" t="str">
        <f t="shared" si="29"/>
        <v/>
      </c>
      <c r="S271" s="43" t="str">
        <f t="shared" ca="1" si="30"/>
        <v/>
      </c>
      <c r="T271" s="43" t="str">
        <f t="shared" si="31"/>
        <v/>
      </c>
      <c r="U271" s="43" t="str">
        <f>IFERROR(VLOOKUP(E271,APOIO_TIPOSCURSOS!A:D,3,0),"")</f>
        <v/>
      </c>
      <c r="V271" s="43" t="str">
        <f t="shared" si="32"/>
        <v/>
      </c>
      <c r="W271" s="45" t="str">
        <f>IFERROR(VLOOKUP(E271,APOIO_TIPOSCURSOS!A:B,2,0),"")</f>
        <v/>
      </c>
      <c r="X271" s="45" t="str">
        <f t="shared" si="33"/>
        <v/>
      </c>
      <c r="Y271" s="45" t="str">
        <f t="shared" si="34"/>
        <v/>
      </c>
    </row>
    <row r="272" spans="15:25" x14ac:dyDescent="0.3">
      <c r="O272" s="43" t="str">
        <f t="shared" si="28"/>
        <v/>
      </c>
      <c r="P272" s="43" t="str">
        <f t="shared" si="29"/>
        <v/>
      </c>
      <c r="S272" s="43" t="str">
        <f t="shared" ca="1" si="30"/>
        <v/>
      </c>
      <c r="T272" s="43" t="str">
        <f t="shared" si="31"/>
        <v/>
      </c>
      <c r="U272" s="43" t="str">
        <f>IFERROR(VLOOKUP(E272,APOIO_TIPOSCURSOS!A:D,3,0),"")</f>
        <v/>
      </c>
      <c r="V272" s="43" t="str">
        <f t="shared" si="32"/>
        <v/>
      </c>
      <c r="W272" s="45" t="str">
        <f>IFERROR(VLOOKUP(E272,APOIO_TIPOSCURSOS!A:B,2,0),"")</f>
        <v/>
      </c>
      <c r="X272" s="45" t="str">
        <f t="shared" si="33"/>
        <v/>
      </c>
      <c r="Y272" s="45" t="str">
        <f t="shared" si="34"/>
        <v/>
      </c>
    </row>
    <row r="273" spans="15:25" x14ac:dyDescent="0.3">
      <c r="O273" s="43" t="str">
        <f t="shared" si="28"/>
        <v/>
      </c>
      <c r="P273" s="43" t="str">
        <f t="shared" si="29"/>
        <v/>
      </c>
      <c r="S273" s="43" t="str">
        <f t="shared" ca="1" si="30"/>
        <v/>
      </c>
      <c r="T273" s="43" t="str">
        <f t="shared" si="31"/>
        <v/>
      </c>
      <c r="U273" s="43" t="str">
        <f>IFERROR(VLOOKUP(E273,APOIO_TIPOSCURSOS!A:D,3,0),"")</f>
        <v/>
      </c>
      <c r="V273" s="43" t="str">
        <f t="shared" si="32"/>
        <v/>
      </c>
      <c r="W273" s="45" t="str">
        <f>IFERROR(VLOOKUP(E273,APOIO_TIPOSCURSOS!A:B,2,0),"")</f>
        <v/>
      </c>
      <c r="X273" s="45" t="str">
        <f t="shared" si="33"/>
        <v/>
      </c>
      <c r="Y273" s="45" t="str">
        <f t="shared" si="34"/>
        <v/>
      </c>
    </row>
    <row r="274" spans="15:25" x14ac:dyDescent="0.3">
      <c r="O274" s="43" t="str">
        <f t="shared" si="28"/>
        <v/>
      </c>
      <c r="P274" s="43" t="str">
        <f t="shared" si="29"/>
        <v/>
      </c>
      <c r="S274" s="43" t="str">
        <f t="shared" ca="1" si="30"/>
        <v/>
      </c>
      <c r="T274" s="43" t="str">
        <f t="shared" si="31"/>
        <v/>
      </c>
      <c r="U274" s="43" t="str">
        <f>IFERROR(VLOOKUP(E274,APOIO_TIPOSCURSOS!A:D,3,0),"")</f>
        <v/>
      </c>
      <c r="V274" s="43" t="str">
        <f t="shared" si="32"/>
        <v/>
      </c>
      <c r="W274" s="45" t="str">
        <f>IFERROR(VLOOKUP(E274,APOIO_TIPOSCURSOS!A:B,2,0),"")</f>
        <v/>
      </c>
      <c r="X274" s="45" t="str">
        <f t="shared" si="33"/>
        <v/>
      </c>
      <c r="Y274" s="45" t="str">
        <f t="shared" si="34"/>
        <v/>
      </c>
    </row>
    <row r="275" spans="15:25" x14ac:dyDescent="0.3">
      <c r="O275" s="43" t="str">
        <f t="shared" si="28"/>
        <v/>
      </c>
      <c r="P275" s="43" t="str">
        <f t="shared" si="29"/>
        <v/>
      </c>
      <c r="S275" s="43" t="str">
        <f t="shared" ca="1" si="30"/>
        <v/>
      </c>
      <c r="T275" s="43" t="str">
        <f t="shared" si="31"/>
        <v/>
      </c>
      <c r="U275" s="43" t="str">
        <f>IFERROR(VLOOKUP(E275,APOIO_TIPOSCURSOS!A:D,3,0),"")</f>
        <v/>
      </c>
      <c r="V275" s="43" t="str">
        <f t="shared" si="32"/>
        <v/>
      </c>
      <c r="W275" s="45" t="str">
        <f>IFERROR(VLOOKUP(E275,APOIO_TIPOSCURSOS!A:B,2,0),"")</f>
        <v/>
      </c>
      <c r="X275" s="45" t="str">
        <f t="shared" si="33"/>
        <v/>
      </c>
      <c r="Y275" s="45" t="str">
        <f t="shared" si="34"/>
        <v/>
      </c>
    </row>
    <row r="276" spans="15:25" x14ac:dyDescent="0.3">
      <c r="O276" s="43" t="str">
        <f t="shared" si="28"/>
        <v/>
      </c>
      <c r="P276" s="43" t="str">
        <f t="shared" si="29"/>
        <v/>
      </c>
      <c r="S276" s="43" t="str">
        <f t="shared" ca="1" si="30"/>
        <v/>
      </c>
      <c r="T276" s="43" t="str">
        <f t="shared" si="31"/>
        <v/>
      </c>
      <c r="U276" s="43" t="str">
        <f>IFERROR(VLOOKUP(E276,APOIO_TIPOSCURSOS!A:D,3,0),"")</f>
        <v/>
      </c>
      <c r="V276" s="43" t="str">
        <f t="shared" si="32"/>
        <v/>
      </c>
      <c r="W276" s="45" t="str">
        <f>IFERROR(VLOOKUP(E276,APOIO_TIPOSCURSOS!A:B,2,0),"")</f>
        <v/>
      </c>
      <c r="X276" s="45" t="str">
        <f t="shared" si="33"/>
        <v/>
      </c>
      <c r="Y276" s="45" t="str">
        <f t="shared" si="34"/>
        <v/>
      </c>
    </row>
    <row r="277" spans="15:25" x14ac:dyDescent="0.3">
      <c r="O277" s="43" t="str">
        <f t="shared" si="28"/>
        <v/>
      </c>
      <c r="P277" s="43" t="str">
        <f t="shared" si="29"/>
        <v/>
      </c>
      <c r="S277" s="43" t="str">
        <f t="shared" ca="1" si="30"/>
        <v/>
      </c>
      <c r="T277" s="43" t="str">
        <f t="shared" si="31"/>
        <v/>
      </c>
      <c r="U277" s="43" t="str">
        <f>IFERROR(VLOOKUP(E277,APOIO_TIPOSCURSOS!A:D,3,0),"")</f>
        <v/>
      </c>
      <c r="V277" s="43" t="str">
        <f t="shared" si="32"/>
        <v/>
      </c>
      <c r="W277" s="45" t="str">
        <f>IFERROR(VLOOKUP(E277,APOIO_TIPOSCURSOS!A:B,2,0),"")</f>
        <v/>
      </c>
      <c r="X277" s="45" t="str">
        <f t="shared" si="33"/>
        <v/>
      </c>
      <c r="Y277" s="45" t="str">
        <f t="shared" si="34"/>
        <v/>
      </c>
    </row>
    <row r="278" spans="15:25" x14ac:dyDescent="0.3">
      <c r="O278" s="43" t="str">
        <f t="shared" si="28"/>
        <v/>
      </c>
      <c r="P278" s="43" t="str">
        <f t="shared" si="29"/>
        <v/>
      </c>
      <c r="S278" s="43" t="str">
        <f t="shared" ca="1" si="30"/>
        <v/>
      </c>
      <c r="T278" s="43" t="str">
        <f t="shared" si="31"/>
        <v/>
      </c>
      <c r="U278" s="43" t="str">
        <f>IFERROR(VLOOKUP(E278,APOIO_TIPOSCURSOS!A:D,3,0),"")</f>
        <v/>
      </c>
      <c r="V278" s="43" t="str">
        <f t="shared" si="32"/>
        <v/>
      </c>
      <c r="W278" s="45" t="str">
        <f>IFERROR(VLOOKUP(E278,APOIO_TIPOSCURSOS!A:B,2,0),"")</f>
        <v/>
      </c>
      <c r="X278" s="45" t="str">
        <f t="shared" si="33"/>
        <v/>
      </c>
      <c r="Y278" s="45" t="str">
        <f t="shared" si="34"/>
        <v/>
      </c>
    </row>
    <row r="279" spans="15:25" x14ac:dyDescent="0.3">
      <c r="O279" s="43" t="str">
        <f t="shared" si="28"/>
        <v/>
      </c>
      <c r="P279" s="43" t="str">
        <f t="shared" si="29"/>
        <v/>
      </c>
      <c r="S279" s="43" t="str">
        <f t="shared" ca="1" si="30"/>
        <v/>
      </c>
      <c r="T279" s="43" t="str">
        <f t="shared" si="31"/>
        <v/>
      </c>
      <c r="U279" s="43" t="str">
        <f>IFERROR(VLOOKUP(E279,APOIO_TIPOSCURSOS!A:D,3,0),"")</f>
        <v/>
      </c>
      <c r="V279" s="43" t="str">
        <f t="shared" si="32"/>
        <v/>
      </c>
      <c r="W279" s="45" t="str">
        <f>IFERROR(VLOOKUP(E279,APOIO_TIPOSCURSOS!A:B,2,0),"")</f>
        <v/>
      </c>
      <c r="X279" s="45" t="str">
        <f t="shared" si="33"/>
        <v/>
      </c>
      <c r="Y279" s="45" t="str">
        <f t="shared" si="34"/>
        <v/>
      </c>
    </row>
    <row r="280" spans="15:25" x14ac:dyDescent="0.3">
      <c r="O280" s="43" t="str">
        <f t="shared" si="28"/>
        <v/>
      </c>
      <c r="P280" s="43" t="str">
        <f t="shared" si="29"/>
        <v/>
      </c>
      <c r="S280" s="43" t="str">
        <f t="shared" ca="1" si="30"/>
        <v/>
      </c>
      <c r="T280" s="43" t="str">
        <f t="shared" si="31"/>
        <v/>
      </c>
      <c r="U280" s="43" t="str">
        <f>IFERROR(VLOOKUP(E280,APOIO_TIPOSCURSOS!A:D,3,0),"")</f>
        <v/>
      </c>
      <c r="V280" s="43" t="str">
        <f t="shared" si="32"/>
        <v/>
      </c>
      <c r="W280" s="45" t="str">
        <f>IFERROR(VLOOKUP(E280,APOIO_TIPOSCURSOS!A:B,2,0),"")</f>
        <v/>
      </c>
      <c r="X280" s="45" t="str">
        <f t="shared" si="33"/>
        <v/>
      </c>
      <c r="Y280" s="45" t="str">
        <f t="shared" si="34"/>
        <v/>
      </c>
    </row>
    <row r="281" spans="15:25" x14ac:dyDescent="0.3">
      <c r="O281" s="43" t="str">
        <f t="shared" si="28"/>
        <v/>
      </c>
      <c r="P281" s="43" t="str">
        <f t="shared" si="29"/>
        <v/>
      </c>
      <c r="S281" s="43" t="str">
        <f t="shared" ca="1" si="30"/>
        <v/>
      </c>
      <c r="T281" s="43" t="str">
        <f t="shared" si="31"/>
        <v/>
      </c>
      <c r="U281" s="43" t="str">
        <f>IFERROR(VLOOKUP(E281,APOIO_TIPOSCURSOS!A:D,3,0),"")</f>
        <v/>
      </c>
      <c r="V281" s="43" t="str">
        <f t="shared" si="32"/>
        <v/>
      </c>
      <c r="W281" s="45" t="str">
        <f>IFERROR(VLOOKUP(E281,APOIO_TIPOSCURSOS!A:B,2,0),"")</f>
        <v/>
      </c>
      <c r="X281" s="45" t="str">
        <f t="shared" si="33"/>
        <v/>
      </c>
      <c r="Y281" s="45" t="str">
        <f t="shared" si="34"/>
        <v/>
      </c>
    </row>
    <row r="282" spans="15:25" x14ac:dyDescent="0.3">
      <c r="O282" s="43" t="str">
        <f t="shared" si="28"/>
        <v/>
      </c>
      <c r="P282" s="43" t="str">
        <f t="shared" si="29"/>
        <v/>
      </c>
      <c r="S282" s="43" t="str">
        <f t="shared" ca="1" si="30"/>
        <v/>
      </c>
      <c r="T282" s="43" t="str">
        <f t="shared" si="31"/>
        <v/>
      </c>
      <c r="U282" s="43" t="str">
        <f>IFERROR(VLOOKUP(E282,APOIO_TIPOSCURSOS!A:D,3,0),"")</f>
        <v/>
      </c>
      <c r="V282" s="43" t="str">
        <f t="shared" si="32"/>
        <v/>
      </c>
      <c r="W282" s="45" t="str">
        <f>IFERROR(VLOOKUP(E282,APOIO_TIPOSCURSOS!A:B,2,0),"")</f>
        <v/>
      </c>
      <c r="X282" s="45" t="str">
        <f t="shared" si="33"/>
        <v/>
      </c>
      <c r="Y282" s="45" t="str">
        <f t="shared" si="34"/>
        <v/>
      </c>
    </row>
    <row r="283" spans="15:25" x14ac:dyDescent="0.3">
      <c r="O283" s="43" t="str">
        <f t="shared" si="28"/>
        <v/>
      </c>
      <c r="P283" s="43" t="str">
        <f t="shared" si="29"/>
        <v/>
      </c>
      <c r="S283" s="43" t="str">
        <f t="shared" ca="1" si="30"/>
        <v/>
      </c>
      <c r="T283" s="43" t="str">
        <f t="shared" si="31"/>
        <v/>
      </c>
      <c r="U283" s="43" t="str">
        <f>IFERROR(VLOOKUP(E283,APOIO_TIPOSCURSOS!A:D,3,0),"")</f>
        <v/>
      </c>
      <c r="V283" s="43" t="str">
        <f t="shared" si="32"/>
        <v/>
      </c>
      <c r="W283" s="45" t="str">
        <f>IFERROR(VLOOKUP(E283,APOIO_TIPOSCURSOS!A:B,2,0),"")</f>
        <v/>
      </c>
      <c r="X283" s="45" t="str">
        <f t="shared" si="33"/>
        <v/>
      </c>
      <c r="Y283" s="45" t="str">
        <f t="shared" si="34"/>
        <v/>
      </c>
    </row>
    <row r="284" spans="15:25" x14ac:dyDescent="0.3">
      <c r="O284" s="43" t="str">
        <f t="shared" si="28"/>
        <v/>
      </c>
      <c r="P284" s="43" t="str">
        <f t="shared" si="29"/>
        <v/>
      </c>
      <c r="S284" s="43" t="str">
        <f t="shared" ca="1" si="30"/>
        <v/>
      </c>
      <c r="T284" s="43" t="str">
        <f t="shared" si="31"/>
        <v/>
      </c>
      <c r="U284" s="43" t="str">
        <f>IFERROR(VLOOKUP(E284,APOIO_TIPOSCURSOS!A:D,3,0),"")</f>
        <v/>
      </c>
      <c r="V284" s="43" t="str">
        <f t="shared" si="32"/>
        <v/>
      </c>
      <c r="W284" s="45" t="str">
        <f>IFERROR(VLOOKUP(E284,APOIO_TIPOSCURSOS!A:B,2,0),"")</f>
        <v/>
      </c>
      <c r="X284" s="45" t="str">
        <f t="shared" si="33"/>
        <v/>
      </c>
      <c r="Y284" s="45" t="str">
        <f t="shared" si="34"/>
        <v/>
      </c>
    </row>
    <row r="285" spans="15:25" x14ac:dyDescent="0.3">
      <c r="O285" s="43" t="str">
        <f t="shared" si="28"/>
        <v/>
      </c>
      <c r="P285" s="43" t="str">
        <f t="shared" si="29"/>
        <v/>
      </c>
      <c r="S285" s="43" t="str">
        <f t="shared" ca="1" si="30"/>
        <v/>
      </c>
      <c r="T285" s="43" t="str">
        <f t="shared" si="31"/>
        <v/>
      </c>
      <c r="U285" s="43" t="str">
        <f>IFERROR(VLOOKUP(E285,APOIO_TIPOSCURSOS!A:D,3,0),"")</f>
        <v/>
      </c>
      <c r="V285" s="43" t="str">
        <f t="shared" si="32"/>
        <v/>
      </c>
      <c r="W285" s="45" t="str">
        <f>IFERROR(VLOOKUP(E285,APOIO_TIPOSCURSOS!A:B,2,0),"")</f>
        <v/>
      </c>
      <c r="X285" s="45" t="str">
        <f t="shared" si="33"/>
        <v/>
      </c>
      <c r="Y285" s="45" t="str">
        <f t="shared" si="34"/>
        <v/>
      </c>
    </row>
    <row r="286" spans="15:25" x14ac:dyDescent="0.3">
      <c r="O286" s="43" t="str">
        <f t="shared" si="28"/>
        <v/>
      </c>
      <c r="P286" s="43" t="str">
        <f t="shared" si="29"/>
        <v/>
      </c>
      <c r="S286" s="43" t="str">
        <f t="shared" ca="1" si="30"/>
        <v/>
      </c>
      <c r="T286" s="43" t="str">
        <f t="shared" si="31"/>
        <v/>
      </c>
      <c r="U286" s="43" t="str">
        <f>IFERROR(VLOOKUP(E286,APOIO_TIPOSCURSOS!A:D,3,0),"")</f>
        <v/>
      </c>
      <c r="V286" s="43" t="str">
        <f t="shared" si="32"/>
        <v/>
      </c>
      <c r="W286" s="45" t="str">
        <f>IFERROR(VLOOKUP(E286,APOIO_TIPOSCURSOS!A:B,2,0),"")</f>
        <v/>
      </c>
      <c r="X286" s="45" t="str">
        <f t="shared" si="33"/>
        <v/>
      </c>
      <c r="Y286" s="45" t="str">
        <f t="shared" si="34"/>
        <v/>
      </c>
    </row>
    <row r="287" spans="15:25" x14ac:dyDescent="0.3">
      <c r="O287" s="43" t="str">
        <f t="shared" si="28"/>
        <v/>
      </c>
      <c r="P287" s="43" t="str">
        <f t="shared" si="29"/>
        <v/>
      </c>
      <c r="S287" s="43" t="str">
        <f t="shared" ca="1" si="30"/>
        <v/>
      </c>
      <c r="T287" s="43" t="str">
        <f t="shared" si="31"/>
        <v/>
      </c>
      <c r="U287" s="43" t="str">
        <f>IFERROR(VLOOKUP(E287,APOIO_TIPOSCURSOS!A:D,3,0),"")</f>
        <v/>
      </c>
      <c r="V287" s="43" t="str">
        <f t="shared" si="32"/>
        <v/>
      </c>
      <c r="W287" s="45" t="str">
        <f>IFERROR(VLOOKUP(E287,APOIO_TIPOSCURSOS!A:B,2,0),"")</f>
        <v/>
      </c>
      <c r="X287" s="45" t="str">
        <f t="shared" si="33"/>
        <v/>
      </c>
      <c r="Y287" s="45" t="str">
        <f t="shared" si="34"/>
        <v/>
      </c>
    </row>
    <row r="288" spans="15:25" x14ac:dyDescent="0.3">
      <c r="O288" s="43" t="str">
        <f t="shared" si="28"/>
        <v/>
      </c>
      <c r="P288" s="43" t="str">
        <f t="shared" si="29"/>
        <v/>
      </c>
      <c r="S288" s="43" t="str">
        <f t="shared" ca="1" si="30"/>
        <v/>
      </c>
      <c r="T288" s="43" t="str">
        <f t="shared" si="31"/>
        <v/>
      </c>
      <c r="U288" s="43" t="str">
        <f>IFERROR(VLOOKUP(E288,APOIO_TIPOSCURSOS!A:D,3,0),"")</f>
        <v/>
      </c>
      <c r="V288" s="43" t="str">
        <f t="shared" si="32"/>
        <v/>
      </c>
      <c r="W288" s="45" t="str">
        <f>IFERROR(VLOOKUP(E288,APOIO_TIPOSCURSOS!A:B,2,0),"")</f>
        <v/>
      </c>
      <c r="X288" s="45" t="str">
        <f t="shared" si="33"/>
        <v/>
      </c>
      <c r="Y288" s="45" t="str">
        <f t="shared" si="34"/>
        <v/>
      </c>
    </row>
    <row r="289" spans="15:25" x14ac:dyDescent="0.3">
      <c r="O289" s="43" t="str">
        <f t="shared" si="28"/>
        <v/>
      </c>
      <c r="P289" s="43" t="str">
        <f t="shared" si="29"/>
        <v/>
      </c>
      <c r="S289" s="43" t="str">
        <f t="shared" ca="1" si="30"/>
        <v/>
      </c>
      <c r="T289" s="43" t="str">
        <f t="shared" si="31"/>
        <v/>
      </c>
      <c r="U289" s="43" t="str">
        <f>IFERROR(VLOOKUP(E289,APOIO_TIPOSCURSOS!A:D,3,0),"")</f>
        <v/>
      </c>
      <c r="V289" s="43" t="str">
        <f t="shared" si="32"/>
        <v/>
      </c>
      <c r="W289" s="45" t="str">
        <f>IFERROR(VLOOKUP(E289,APOIO_TIPOSCURSOS!A:B,2,0),"")</f>
        <v/>
      </c>
      <c r="X289" s="45" t="str">
        <f t="shared" si="33"/>
        <v/>
      </c>
      <c r="Y289" s="45" t="str">
        <f t="shared" si="34"/>
        <v/>
      </c>
    </row>
    <row r="290" spans="15:25" x14ac:dyDescent="0.3">
      <c r="O290" s="43" t="str">
        <f t="shared" si="28"/>
        <v/>
      </c>
      <c r="P290" s="43" t="str">
        <f t="shared" si="29"/>
        <v/>
      </c>
      <c r="S290" s="43" t="str">
        <f t="shared" ca="1" si="30"/>
        <v/>
      </c>
      <c r="T290" s="43" t="str">
        <f t="shared" si="31"/>
        <v/>
      </c>
      <c r="U290" s="43" t="str">
        <f>IFERROR(VLOOKUP(E290,APOIO_TIPOSCURSOS!A:D,3,0),"")</f>
        <v/>
      </c>
      <c r="V290" s="43" t="str">
        <f t="shared" si="32"/>
        <v/>
      </c>
      <c r="W290" s="45" t="str">
        <f>IFERROR(VLOOKUP(E290,APOIO_TIPOSCURSOS!A:B,2,0),"")</f>
        <v/>
      </c>
      <c r="X290" s="45" t="str">
        <f t="shared" si="33"/>
        <v/>
      </c>
      <c r="Y290" s="45" t="str">
        <f t="shared" si="34"/>
        <v/>
      </c>
    </row>
    <row r="291" spans="15:25" x14ac:dyDescent="0.3">
      <c r="O291" s="43" t="str">
        <f t="shared" si="28"/>
        <v/>
      </c>
      <c r="P291" s="43" t="str">
        <f t="shared" si="29"/>
        <v/>
      </c>
      <c r="S291" s="43" t="str">
        <f t="shared" ca="1" si="30"/>
        <v/>
      </c>
      <c r="T291" s="43" t="str">
        <f t="shared" si="31"/>
        <v/>
      </c>
      <c r="U291" s="43" t="str">
        <f>IFERROR(VLOOKUP(E291,APOIO_TIPOSCURSOS!A:D,3,0),"")</f>
        <v/>
      </c>
      <c r="V291" s="43" t="str">
        <f t="shared" si="32"/>
        <v/>
      </c>
      <c r="W291" s="45" t="str">
        <f>IFERROR(VLOOKUP(E291,APOIO_TIPOSCURSOS!A:B,2,0),"")</f>
        <v/>
      </c>
      <c r="X291" s="45" t="str">
        <f t="shared" si="33"/>
        <v/>
      </c>
      <c r="Y291" s="45" t="str">
        <f t="shared" si="34"/>
        <v/>
      </c>
    </row>
    <row r="292" spans="15:25" x14ac:dyDescent="0.3">
      <c r="O292" s="43" t="str">
        <f t="shared" si="28"/>
        <v/>
      </c>
      <c r="P292" s="43" t="str">
        <f t="shared" si="29"/>
        <v/>
      </c>
      <c r="S292" s="43" t="str">
        <f t="shared" ca="1" si="30"/>
        <v/>
      </c>
      <c r="T292" s="43" t="str">
        <f t="shared" si="31"/>
        <v/>
      </c>
      <c r="U292" s="43" t="str">
        <f>IFERROR(VLOOKUP(E292,APOIO_TIPOSCURSOS!A:D,3,0),"")</f>
        <v/>
      </c>
      <c r="V292" s="43" t="str">
        <f t="shared" si="32"/>
        <v/>
      </c>
      <c r="W292" s="45" t="str">
        <f>IFERROR(VLOOKUP(E292,APOIO_TIPOSCURSOS!A:B,2,0),"")</f>
        <v/>
      </c>
      <c r="X292" s="45" t="str">
        <f t="shared" si="33"/>
        <v/>
      </c>
      <c r="Y292" s="45" t="str">
        <f t="shared" si="34"/>
        <v/>
      </c>
    </row>
    <row r="293" spans="15:25" x14ac:dyDescent="0.3">
      <c r="O293" s="43" t="str">
        <f t="shared" si="28"/>
        <v/>
      </c>
      <c r="P293" s="43" t="str">
        <f t="shared" si="29"/>
        <v/>
      </c>
      <c r="S293" s="43" t="str">
        <f t="shared" ca="1" si="30"/>
        <v/>
      </c>
      <c r="T293" s="43" t="str">
        <f t="shared" si="31"/>
        <v/>
      </c>
      <c r="U293" s="43" t="str">
        <f>IFERROR(VLOOKUP(E293,APOIO_TIPOSCURSOS!A:D,3,0),"")</f>
        <v/>
      </c>
      <c r="V293" s="43" t="str">
        <f t="shared" si="32"/>
        <v/>
      </c>
      <c r="W293" s="45" t="str">
        <f>IFERROR(VLOOKUP(E293,APOIO_TIPOSCURSOS!A:B,2,0),"")</f>
        <v/>
      </c>
      <c r="X293" s="45" t="str">
        <f t="shared" si="33"/>
        <v/>
      </c>
      <c r="Y293" s="45" t="str">
        <f t="shared" si="34"/>
        <v/>
      </c>
    </row>
    <row r="294" spans="15:25" x14ac:dyDescent="0.3">
      <c r="O294" s="43" t="str">
        <f t="shared" si="28"/>
        <v/>
      </c>
      <c r="P294" s="43" t="str">
        <f t="shared" si="29"/>
        <v/>
      </c>
      <c r="S294" s="43" t="str">
        <f t="shared" ca="1" si="30"/>
        <v/>
      </c>
      <c r="T294" s="43" t="str">
        <f t="shared" si="31"/>
        <v/>
      </c>
      <c r="U294" s="43" t="str">
        <f>IFERROR(VLOOKUP(E294,APOIO_TIPOSCURSOS!A:D,3,0),"")</f>
        <v/>
      </c>
      <c r="V294" s="43" t="str">
        <f t="shared" si="32"/>
        <v/>
      </c>
      <c r="W294" s="45" t="str">
        <f>IFERROR(VLOOKUP(E294,APOIO_TIPOSCURSOS!A:B,2,0),"")</f>
        <v/>
      </c>
      <c r="X294" s="45" t="str">
        <f t="shared" si="33"/>
        <v/>
      </c>
      <c r="Y294" s="45" t="str">
        <f t="shared" si="34"/>
        <v/>
      </c>
    </row>
    <row r="295" spans="15:25" x14ac:dyDescent="0.3">
      <c r="O295" s="43" t="str">
        <f t="shared" si="28"/>
        <v/>
      </c>
      <c r="P295" s="43" t="str">
        <f t="shared" si="29"/>
        <v/>
      </c>
      <c r="S295" s="43" t="str">
        <f t="shared" ca="1" si="30"/>
        <v/>
      </c>
      <c r="T295" s="43" t="str">
        <f t="shared" si="31"/>
        <v/>
      </c>
      <c r="U295" s="43" t="str">
        <f>IFERROR(VLOOKUP(E295,APOIO_TIPOSCURSOS!A:D,3,0),"")</f>
        <v/>
      </c>
      <c r="V295" s="43" t="str">
        <f t="shared" si="32"/>
        <v/>
      </c>
      <c r="W295" s="45" t="str">
        <f>IFERROR(VLOOKUP(E295,APOIO_TIPOSCURSOS!A:B,2,0),"")</f>
        <v/>
      </c>
      <c r="X295" s="45" t="str">
        <f t="shared" si="33"/>
        <v/>
      </c>
      <c r="Y295" s="45" t="str">
        <f t="shared" si="34"/>
        <v/>
      </c>
    </row>
    <row r="296" spans="15:25" x14ac:dyDescent="0.3">
      <c r="O296" s="43" t="str">
        <f t="shared" si="28"/>
        <v/>
      </c>
      <c r="P296" s="43" t="str">
        <f t="shared" si="29"/>
        <v/>
      </c>
      <c r="S296" s="43" t="str">
        <f t="shared" ca="1" si="30"/>
        <v/>
      </c>
      <c r="T296" s="43" t="str">
        <f t="shared" si="31"/>
        <v/>
      </c>
      <c r="U296" s="43" t="str">
        <f>IFERROR(VLOOKUP(E296,APOIO_TIPOSCURSOS!A:D,3,0),"")</f>
        <v/>
      </c>
      <c r="V296" s="43" t="str">
        <f t="shared" si="32"/>
        <v/>
      </c>
      <c r="W296" s="45" t="str">
        <f>IFERROR(VLOOKUP(E296,APOIO_TIPOSCURSOS!A:B,2,0),"")</f>
        <v/>
      </c>
      <c r="X296" s="45" t="str">
        <f t="shared" si="33"/>
        <v/>
      </c>
      <c r="Y296" s="45" t="str">
        <f t="shared" si="34"/>
        <v/>
      </c>
    </row>
    <row r="297" spans="15:25" x14ac:dyDescent="0.3">
      <c r="O297" s="43" t="str">
        <f t="shared" si="28"/>
        <v/>
      </c>
      <c r="P297" s="43" t="str">
        <f t="shared" si="29"/>
        <v/>
      </c>
      <c r="S297" s="43" t="str">
        <f t="shared" ca="1" si="30"/>
        <v/>
      </c>
      <c r="T297" s="43" t="str">
        <f t="shared" si="31"/>
        <v/>
      </c>
      <c r="U297" s="43" t="str">
        <f>IFERROR(VLOOKUP(E297,APOIO_TIPOSCURSOS!A:D,3,0),"")</f>
        <v/>
      </c>
      <c r="V297" s="43" t="str">
        <f t="shared" si="32"/>
        <v/>
      </c>
      <c r="W297" s="45" t="str">
        <f>IFERROR(VLOOKUP(E297,APOIO_TIPOSCURSOS!A:B,2,0),"")</f>
        <v/>
      </c>
      <c r="X297" s="45" t="str">
        <f t="shared" si="33"/>
        <v/>
      </c>
      <c r="Y297" s="45" t="str">
        <f t="shared" si="34"/>
        <v/>
      </c>
    </row>
    <row r="298" spans="15:25" x14ac:dyDescent="0.3">
      <c r="O298" s="43" t="str">
        <f t="shared" si="28"/>
        <v/>
      </c>
      <c r="P298" s="43" t="str">
        <f t="shared" si="29"/>
        <v/>
      </c>
      <c r="S298" s="43" t="str">
        <f t="shared" ca="1" si="30"/>
        <v/>
      </c>
      <c r="T298" s="43" t="str">
        <f t="shared" si="31"/>
        <v/>
      </c>
      <c r="U298" s="43" t="str">
        <f>IFERROR(VLOOKUP(E298,APOIO_TIPOSCURSOS!A:D,3,0),"")</f>
        <v/>
      </c>
      <c r="V298" s="43" t="str">
        <f t="shared" si="32"/>
        <v/>
      </c>
      <c r="W298" s="45" t="str">
        <f>IFERROR(VLOOKUP(E298,APOIO_TIPOSCURSOS!A:B,2,0),"")</f>
        <v/>
      </c>
      <c r="X298" s="45" t="str">
        <f t="shared" si="33"/>
        <v/>
      </c>
      <c r="Y298" s="45" t="str">
        <f t="shared" si="34"/>
        <v/>
      </c>
    </row>
  </sheetData>
  <sheetProtection sheet="1" objects="1" scenarios="1"/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6"/>
  <sheetViews>
    <sheetView workbookViewId="0"/>
  </sheetViews>
  <sheetFormatPr defaultRowHeight="14.4" x14ac:dyDescent="0.3"/>
  <cols>
    <col min="1" max="1" width="33"/>
    <col min="2" max="2" width="41"/>
    <col min="3" max="3" width="86.6640625" style="47"/>
    <col min="4" max="1025" width="8.5546875"/>
  </cols>
  <sheetData>
    <row r="1" spans="1:4" x14ac:dyDescent="0.3">
      <c r="A1" s="48" t="s">
        <v>99</v>
      </c>
      <c r="B1" s="49" t="s">
        <v>100</v>
      </c>
      <c r="C1" s="50" t="s">
        <v>101</v>
      </c>
      <c r="D1" s="49" t="s">
        <v>102</v>
      </c>
    </row>
    <row r="2" spans="1:4" x14ac:dyDescent="0.3">
      <c r="A2" s="51" t="s">
        <v>103</v>
      </c>
      <c r="B2" s="51"/>
      <c r="C2" s="52" t="s">
        <v>88</v>
      </c>
      <c r="D2" s="53">
        <v>1</v>
      </c>
    </row>
    <row r="3" spans="1:4" x14ac:dyDescent="0.3">
      <c r="A3" s="51" t="s">
        <v>104</v>
      </c>
      <c r="B3" s="51" t="s">
        <v>105</v>
      </c>
      <c r="C3" s="52" t="s">
        <v>106</v>
      </c>
      <c r="D3" s="53">
        <v>1.2</v>
      </c>
    </row>
    <row r="4" spans="1:4" x14ac:dyDescent="0.3">
      <c r="A4" s="51" t="s">
        <v>104</v>
      </c>
      <c r="B4" s="51" t="s">
        <v>107</v>
      </c>
      <c r="C4" s="52" t="s">
        <v>108</v>
      </c>
      <c r="D4" s="53">
        <v>1.2</v>
      </c>
    </row>
    <row r="5" spans="1:4" x14ac:dyDescent="0.3">
      <c r="A5" s="51" t="s">
        <v>104</v>
      </c>
      <c r="B5" s="51" t="s">
        <v>109</v>
      </c>
      <c r="C5" s="52" t="s">
        <v>110</v>
      </c>
      <c r="D5" s="53">
        <v>1.1499999999999999</v>
      </c>
    </row>
    <row r="6" spans="1:4" x14ac:dyDescent="0.3">
      <c r="A6" s="51" t="s">
        <v>104</v>
      </c>
      <c r="B6" s="51" t="s">
        <v>107</v>
      </c>
      <c r="C6" s="52" t="s">
        <v>111</v>
      </c>
      <c r="D6" s="53">
        <v>1.1000000000000001</v>
      </c>
    </row>
    <row r="7" spans="1:4" x14ac:dyDescent="0.3">
      <c r="A7" s="51" t="s">
        <v>104</v>
      </c>
      <c r="B7" s="51" t="s">
        <v>109</v>
      </c>
      <c r="C7" s="52" t="s">
        <v>112</v>
      </c>
      <c r="D7" s="53">
        <v>1.2</v>
      </c>
    </row>
    <row r="8" spans="1:4" x14ac:dyDescent="0.3">
      <c r="A8" s="51" t="s">
        <v>104</v>
      </c>
      <c r="B8" s="51" t="s">
        <v>113</v>
      </c>
      <c r="C8" s="52" t="s">
        <v>70</v>
      </c>
      <c r="D8" s="53">
        <v>1.25</v>
      </c>
    </row>
    <row r="9" spans="1:4" x14ac:dyDescent="0.3">
      <c r="A9" s="51" t="s">
        <v>104</v>
      </c>
      <c r="B9" s="51" t="s">
        <v>107</v>
      </c>
      <c r="C9" s="52" t="s">
        <v>86</v>
      </c>
      <c r="D9" s="53">
        <v>1.2</v>
      </c>
    </row>
    <row r="10" spans="1:4" x14ac:dyDescent="0.3">
      <c r="A10" s="51" t="s">
        <v>103</v>
      </c>
      <c r="B10" s="51"/>
      <c r="C10" s="52" t="s">
        <v>114</v>
      </c>
      <c r="D10" s="53">
        <v>1.2</v>
      </c>
    </row>
    <row r="11" spans="1:4" x14ac:dyDescent="0.3">
      <c r="A11" s="51" t="s">
        <v>115</v>
      </c>
      <c r="B11" s="51"/>
      <c r="C11" s="52" t="s">
        <v>116</v>
      </c>
      <c r="D11" s="53">
        <v>1.1000000000000001</v>
      </c>
    </row>
    <row r="12" spans="1:4" x14ac:dyDescent="0.3">
      <c r="A12" s="51" t="s">
        <v>115</v>
      </c>
      <c r="B12" s="51"/>
      <c r="C12" s="52" t="s">
        <v>117</v>
      </c>
      <c r="D12" s="53">
        <v>1.08</v>
      </c>
    </row>
    <row r="13" spans="1:4" x14ac:dyDescent="0.3">
      <c r="A13" s="51" t="s">
        <v>104</v>
      </c>
      <c r="B13" s="51" t="s">
        <v>118</v>
      </c>
      <c r="C13" s="52" t="s">
        <v>119</v>
      </c>
      <c r="D13" s="53">
        <v>1.23</v>
      </c>
    </row>
    <row r="14" spans="1:4" x14ac:dyDescent="0.3">
      <c r="A14" s="51" t="s">
        <v>104</v>
      </c>
      <c r="B14" s="51" t="s">
        <v>113</v>
      </c>
      <c r="C14" s="52" t="s">
        <v>120</v>
      </c>
      <c r="D14" s="53">
        <v>1.25</v>
      </c>
    </row>
    <row r="15" spans="1:4" x14ac:dyDescent="0.3">
      <c r="A15" s="51" t="s">
        <v>104</v>
      </c>
      <c r="B15" s="51" t="s">
        <v>121</v>
      </c>
      <c r="C15" s="52" t="s">
        <v>122</v>
      </c>
      <c r="D15" s="53">
        <v>1.23</v>
      </c>
    </row>
    <row r="16" spans="1:4" x14ac:dyDescent="0.3">
      <c r="A16" s="51" t="s">
        <v>104</v>
      </c>
      <c r="B16" s="51" t="s">
        <v>107</v>
      </c>
      <c r="C16" s="52" t="s">
        <v>123</v>
      </c>
      <c r="D16" s="53">
        <v>1.2</v>
      </c>
    </row>
    <row r="17" spans="1:4" x14ac:dyDescent="0.3">
      <c r="A17" s="51" t="s">
        <v>103</v>
      </c>
      <c r="B17" s="51"/>
      <c r="C17" s="52" t="s">
        <v>124</v>
      </c>
      <c r="D17" s="53">
        <v>1.1000000000000001</v>
      </c>
    </row>
    <row r="18" spans="1:4" x14ac:dyDescent="0.3">
      <c r="A18" s="51" t="s">
        <v>103</v>
      </c>
      <c r="B18" s="51"/>
      <c r="C18" s="52" t="s">
        <v>125</v>
      </c>
      <c r="D18" s="53">
        <v>1.1499999999999999</v>
      </c>
    </row>
    <row r="19" spans="1:4" x14ac:dyDescent="0.3">
      <c r="A19" s="51" t="s">
        <v>115</v>
      </c>
      <c r="B19" s="51"/>
      <c r="C19" s="52" t="s">
        <v>126</v>
      </c>
      <c r="D19" s="53">
        <v>1.08</v>
      </c>
    </row>
    <row r="20" spans="1:4" x14ac:dyDescent="0.3">
      <c r="A20" s="51" t="s">
        <v>115</v>
      </c>
      <c r="B20" s="51"/>
      <c r="C20" s="52" t="s">
        <v>127</v>
      </c>
      <c r="D20" s="53">
        <v>1.1000000000000001</v>
      </c>
    </row>
    <row r="21" spans="1:4" x14ac:dyDescent="0.3">
      <c r="A21" s="51" t="s">
        <v>103</v>
      </c>
      <c r="B21" s="51"/>
      <c r="C21" s="52" t="s">
        <v>127</v>
      </c>
      <c r="D21" s="53">
        <v>1.1000000000000001</v>
      </c>
    </row>
    <row r="22" spans="1:4" x14ac:dyDescent="0.3">
      <c r="A22" s="51" t="s">
        <v>103</v>
      </c>
      <c r="B22" s="51"/>
      <c r="C22" s="52" t="s">
        <v>128</v>
      </c>
      <c r="D22" s="53">
        <v>1</v>
      </c>
    </row>
    <row r="23" spans="1:4" x14ac:dyDescent="0.3">
      <c r="A23" s="51" t="s">
        <v>115</v>
      </c>
      <c r="B23" s="51"/>
      <c r="C23" s="52" t="s">
        <v>129</v>
      </c>
      <c r="D23" s="53">
        <v>1.1000000000000001</v>
      </c>
    </row>
    <row r="24" spans="1:4" x14ac:dyDescent="0.3">
      <c r="A24" s="51" t="s">
        <v>115</v>
      </c>
      <c r="B24" s="51"/>
      <c r="C24" s="52" t="s">
        <v>130</v>
      </c>
      <c r="D24" s="53">
        <v>1</v>
      </c>
    </row>
    <row r="25" spans="1:4" x14ac:dyDescent="0.3">
      <c r="A25" s="51" t="s">
        <v>103</v>
      </c>
      <c r="B25" s="51"/>
      <c r="C25" s="52" t="s">
        <v>130</v>
      </c>
      <c r="D25" s="53">
        <v>1</v>
      </c>
    </row>
    <row r="26" spans="1:4" x14ac:dyDescent="0.3">
      <c r="A26" s="51" t="s">
        <v>103</v>
      </c>
      <c r="B26" s="51"/>
      <c r="C26" s="52" t="s">
        <v>131</v>
      </c>
      <c r="D26" s="53">
        <v>1.1000000000000001</v>
      </c>
    </row>
    <row r="27" spans="1:4" x14ac:dyDescent="0.3">
      <c r="A27" s="51" t="s">
        <v>104</v>
      </c>
      <c r="B27" s="51" t="s">
        <v>132</v>
      </c>
      <c r="C27" s="52" t="s">
        <v>133</v>
      </c>
      <c r="D27" s="53">
        <v>1</v>
      </c>
    </row>
    <row r="28" spans="1:4" x14ac:dyDescent="0.3">
      <c r="A28" s="51" t="s">
        <v>115</v>
      </c>
      <c r="B28" s="51"/>
      <c r="C28" s="52" t="s">
        <v>134</v>
      </c>
      <c r="D28" s="53">
        <v>1.08</v>
      </c>
    </row>
    <row r="29" spans="1:4" x14ac:dyDescent="0.3">
      <c r="A29" s="51" t="s">
        <v>104</v>
      </c>
      <c r="B29" s="51" t="s">
        <v>135</v>
      </c>
      <c r="C29" s="52" t="s">
        <v>136</v>
      </c>
      <c r="D29" s="53">
        <v>1.3</v>
      </c>
    </row>
    <row r="30" spans="1:4" x14ac:dyDescent="0.3">
      <c r="A30" s="51" t="s">
        <v>104</v>
      </c>
      <c r="B30" s="51" t="s">
        <v>135</v>
      </c>
      <c r="C30" s="52" t="s">
        <v>137</v>
      </c>
      <c r="D30" s="53">
        <v>1</v>
      </c>
    </row>
    <row r="31" spans="1:4" x14ac:dyDescent="0.3">
      <c r="A31" s="51" t="s">
        <v>104</v>
      </c>
      <c r="B31" s="51" t="s">
        <v>138</v>
      </c>
      <c r="C31" s="52" t="s">
        <v>139</v>
      </c>
      <c r="D31" s="53">
        <v>1</v>
      </c>
    </row>
    <row r="32" spans="1:4" x14ac:dyDescent="0.3">
      <c r="A32" s="51" t="s">
        <v>104</v>
      </c>
      <c r="B32" s="51" t="s">
        <v>135</v>
      </c>
      <c r="C32" s="52" t="s">
        <v>140</v>
      </c>
      <c r="D32" s="53">
        <v>1.1499999999999999</v>
      </c>
    </row>
    <row r="33" spans="1:4" x14ac:dyDescent="0.3">
      <c r="A33" s="51" t="s">
        <v>104</v>
      </c>
      <c r="B33" s="51" t="s">
        <v>105</v>
      </c>
      <c r="C33" s="52" t="s">
        <v>141</v>
      </c>
      <c r="D33" s="53">
        <v>1.2</v>
      </c>
    </row>
    <row r="34" spans="1:4" x14ac:dyDescent="0.3">
      <c r="A34" s="51" t="s">
        <v>104</v>
      </c>
      <c r="B34" s="51" t="s">
        <v>121</v>
      </c>
      <c r="C34" s="52" t="s">
        <v>142</v>
      </c>
      <c r="D34" s="53">
        <v>1.23</v>
      </c>
    </row>
    <row r="35" spans="1:4" x14ac:dyDescent="0.3">
      <c r="A35" s="51" t="s">
        <v>104</v>
      </c>
      <c r="B35" s="51" t="s">
        <v>105</v>
      </c>
      <c r="C35" s="52" t="s">
        <v>143</v>
      </c>
      <c r="D35" s="53">
        <v>1</v>
      </c>
    </row>
    <row r="36" spans="1:4" x14ac:dyDescent="0.3">
      <c r="A36" s="51" t="s">
        <v>115</v>
      </c>
      <c r="B36" s="51"/>
      <c r="C36" s="52" t="s">
        <v>144</v>
      </c>
      <c r="D36" s="53">
        <v>1.27</v>
      </c>
    </row>
    <row r="37" spans="1:4" x14ac:dyDescent="0.3">
      <c r="A37" s="51" t="s">
        <v>103</v>
      </c>
      <c r="B37" s="51"/>
      <c r="C37" s="52" t="s">
        <v>145</v>
      </c>
      <c r="D37" s="53">
        <v>1.05</v>
      </c>
    </row>
    <row r="38" spans="1:4" x14ac:dyDescent="0.3">
      <c r="A38" s="51" t="s">
        <v>104</v>
      </c>
      <c r="B38" s="51" t="s">
        <v>135</v>
      </c>
      <c r="C38" s="52" t="s">
        <v>146</v>
      </c>
      <c r="D38" s="53">
        <v>1.1499999999999999</v>
      </c>
    </row>
    <row r="39" spans="1:4" x14ac:dyDescent="0.3">
      <c r="A39" s="51" t="s">
        <v>104</v>
      </c>
      <c r="B39" s="51" t="s">
        <v>135</v>
      </c>
      <c r="C39" s="52" t="s">
        <v>147</v>
      </c>
      <c r="D39" s="53">
        <v>1.1499999999999999</v>
      </c>
    </row>
    <row r="40" spans="1:4" x14ac:dyDescent="0.3">
      <c r="A40" s="51" t="s">
        <v>104</v>
      </c>
      <c r="B40" s="51" t="s">
        <v>135</v>
      </c>
      <c r="C40" s="52" t="s">
        <v>148</v>
      </c>
      <c r="D40" s="53">
        <v>1.1499999999999999</v>
      </c>
    </row>
    <row r="41" spans="1:4" x14ac:dyDescent="0.3">
      <c r="A41" s="51" t="s">
        <v>104</v>
      </c>
      <c r="B41" s="51" t="s">
        <v>135</v>
      </c>
      <c r="C41" s="52" t="s">
        <v>149</v>
      </c>
      <c r="D41" s="53">
        <v>1.1499999999999999</v>
      </c>
    </row>
    <row r="42" spans="1:4" x14ac:dyDescent="0.3">
      <c r="A42" s="51" t="s">
        <v>103</v>
      </c>
      <c r="B42" s="51"/>
      <c r="C42" s="52" t="s">
        <v>150</v>
      </c>
      <c r="D42" s="53">
        <v>1</v>
      </c>
    </row>
    <row r="43" spans="1:4" x14ac:dyDescent="0.3">
      <c r="A43" s="51" t="s">
        <v>151</v>
      </c>
      <c r="B43" s="51"/>
      <c r="C43" s="52" t="s">
        <v>151</v>
      </c>
      <c r="D43" s="53">
        <v>1</v>
      </c>
    </row>
    <row r="44" spans="1:4" x14ac:dyDescent="0.3">
      <c r="A44" s="51" t="s">
        <v>115</v>
      </c>
      <c r="B44" s="51"/>
      <c r="C44" s="52" t="s">
        <v>152</v>
      </c>
      <c r="D44" s="53">
        <v>1.1000000000000001</v>
      </c>
    </row>
    <row r="45" spans="1:4" x14ac:dyDescent="0.3">
      <c r="A45" s="51" t="s">
        <v>115</v>
      </c>
      <c r="B45" s="51"/>
      <c r="C45" s="52" t="s">
        <v>153</v>
      </c>
      <c r="D45" s="53">
        <v>1.08</v>
      </c>
    </row>
    <row r="46" spans="1:4" x14ac:dyDescent="0.3">
      <c r="A46" s="51" t="s">
        <v>103</v>
      </c>
      <c r="B46" s="51"/>
      <c r="C46" s="52" t="s">
        <v>153</v>
      </c>
      <c r="D46" s="53">
        <v>1.1499999999999999</v>
      </c>
    </row>
    <row r="47" spans="1:4" x14ac:dyDescent="0.3">
      <c r="A47" s="51" t="s">
        <v>104</v>
      </c>
      <c r="B47" s="51" t="s">
        <v>118</v>
      </c>
      <c r="C47" s="52" t="s">
        <v>154</v>
      </c>
      <c r="D47" s="53">
        <v>1.23</v>
      </c>
    </row>
    <row r="48" spans="1:4" x14ac:dyDescent="0.3">
      <c r="A48" s="51" t="s">
        <v>104</v>
      </c>
      <c r="B48" s="51" t="s">
        <v>118</v>
      </c>
      <c r="C48" s="52" t="s">
        <v>155</v>
      </c>
      <c r="D48" s="53">
        <v>1.23</v>
      </c>
    </row>
    <row r="49" spans="1:4" x14ac:dyDescent="0.3">
      <c r="A49" s="51" t="s">
        <v>103</v>
      </c>
      <c r="B49" s="51"/>
      <c r="C49" s="52" t="s">
        <v>156</v>
      </c>
      <c r="D49" s="53">
        <v>1.24</v>
      </c>
    </row>
    <row r="50" spans="1:4" x14ac:dyDescent="0.3">
      <c r="A50" s="51" t="s">
        <v>103</v>
      </c>
      <c r="B50" s="51"/>
      <c r="C50" s="52" t="s">
        <v>157</v>
      </c>
      <c r="D50" s="53">
        <v>1.1499999999999999</v>
      </c>
    </row>
    <row r="51" spans="1:4" x14ac:dyDescent="0.3">
      <c r="A51" s="51" t="s">
        <v>103</v>
      </c>
      <c r="B51" s="51"/>
      <c r="C51" s="52" t="s">
        <v>158</v>
      </c>
      <c r="D51" s="53">
        <v>1.1499999999999999</v>
      </c>
    </row>
    <row r="52" spans="1:4" x14ac:dyDescent="0.3">
      <c r="A52" s="51" t="s">
        <v>103</v>
      </c>
      <c r="B52" s="51"/>
      <c r="C52" s="52" t="s">
        <v>93</v>
      </c>
      <c r="D52" s="53">
        <v>1.1399999999999999</v>
      </c>
    </row>
    <row r="53" spans="1:4" x14ac:dyDescent="0.3">
      <c r="A53" s="51" t="s">
        <v>103</v>
      </c>
      <c r="B53" s="51"/>
      <c r="C53" s="52" t="s">
        <v>159</v>
      </c>
      <c r="D53" s="53">
        <v>1.1499999999999999</v>
      </c>
    </row>
    <row r="54" spans="1:4" x14ac:dyDescent="0.3">
      <c r="A54" s="51" t="s">
        <v>103</v>
      </c>
      <c r="B54" s="51"/>
      <c r="C54" s="52" t="s">
        <v>160</v>
      </c>
      <c r="D54" s="53">
        <v>1.06</v>
      </c>
    </row>
    <row r="55" spans="1:4" x14ac:dyDescent="0.3">
      <c r="A55" s="51" t="s">
        <v>103</v>
      </c>
      <c r="B55" s="51"/>
      <c r="C55" s="52" t="s">
        <v>161</v>
      </c>
      <c r="D55" s="53">
        <v>1.1599999999999999</v>
      </c>
    </row>
    <row r="56" spans="1:4" x14ac:dyDescent="0.3">
      <c r="A56" s="51" t="s">
        <v>103</v>
      </c>
      <c r="B56" s="51"/>
      <c r="C56" s="52" t="s">
        <v>162</v>
      </c>
      <c r="D56" s="53">
        <v>1.1599999999999999</v>
      </c>
    </row>
    <row r="57" spans="1:4" x14ac:dyDescent="0.3">
      <c r="A57" s="51" t="s">
        <v>103</v>
      </c>
      <c r="B57" s="51"/>
      <c r="C57" s="52" t="s">
        <v>163</v>
      </c>
      <c r="D57" s="53">
        <v>1.06</v>
      </c>
    </row>
    <row r="58" spans="1:4" x14ac:dyDescent="0.3">
      <c r="A58" s="51" t="s">
        <v>103</v>
      </c>
      <c r="B58" s="51"/>
      <c r="C58" s="52" t="s">
        <v>164</v>
      </c>
      <c r="D58" s="53">
        <v>1.19</v>
      </c>
    </row>
    <row r="59" spans="1:4" x14ac:dyDescent="0.3">
      <c r="A59" s="51" t="s">
        <v>103</v>
      </c>
      <c r="B59" s="51"/>
      <c r="C59" s="52" t="s">
        <v>165</v>
      </c>
      <c r="D59" s="53">
        <v>1.1599999999999999</v>
      </c>
    </row>
    <row r="60" spans="1:4" x14ac:dyDescent="0.3">
      <c r="A60" s="51" t="s">
        <v>103</v>
      </c>
      <c r="B60" s="51"/>
      <c r="C60" s="52" t="s">
        <v>166</v>
      </c>
      <c r="D60" s="53">
        <v>1.1599999999999999</v>
      </c>
    </row>
    <row r="61" spans="1:4" x14ac:dyDescent="0.3">
      <c r="A61" s="51" t="s">
        <v>103</v>
      </c>
      <c r="B61" s="51"/>
      <c r="C61" s="52" t="s">
        <v>167</v>
      </c>
      <c r="D61" s="53">
        <v>1.1599999999999999</v>
      </c>
    </row>
    <row r="62" spans="1:4" x14ac:dyDescent="0.3">
      <c r="A62" s="51" t="s">
        <v>103</v>
      </c>
      <c r="B62" s="51"/>
      <c r="C62" s="52" t="s">
        <v>168</v>
      </c>
      <c r="D62" s="53">
        <v>1.1599999999999999</v>
      </c>
    </row>
    <row r="63" spans="1:4" x14ac:dyDescent="0.3">
      <c r="A63" s="51" t="s">
        <v>103</v>
      </c>
      <c r="B63" s="51"/>
      <c r="C63" s="52" t="s">
        <v>169</v>
      </c>
      <c r="D63" s="53">
        <v>1.1399999999999999</v>
      </c>
    </row>
    <row r="64" spans="1:4" x14ac:dyDescent="0.3">
      <c r="A64" s="51" t="s">
        <v>103</v>
      </c>
      <c r="B64" s="51"/>
      <c r="C64" s="52" t="s">
        <v>170</v>
      </c>
      <c r="D64" s="53">
        <v>1.19</v>
      </c>
    </row>
    <row r="65" spans="1:4" x14ac:dyDescent="0.3">
      <c r="A65" s="51" t="s">
        <v>103</v>
      </c>
      <c r="B65" s="51"/>
      <c r="C65" s="52" t="s">
        <v>171</v>
      </c>
      <c r="D65" s="53">
        <v>1</v>
      </c>
    </row>
    <row r="66" spans="1:4" x14ac:dyDescent="0.3">
      <c r="A66" s="51" t="s">
        <v>103</v>
      </c>
      <c r="B66" s="51"/>
      <c r="C66" s="52" t="s">
        <v>172</v>
      </c>
      <c r="D66" s="53">
        <v>1.1599999999999999</v>
      </c>
    </row>
    <row r="67" spans="1:4" x14ac:dyDescent="0.3">
      <c r="A67" s="51" t="s">
        <v>103</v>
      </c>
      <c r="B67" s="51"/>
      <c r="C67" s="52" t="s">
        <v>173</v>
      </c>
      <c r="D67" s="53">
        <v>1.1599999999999999</v>
      </c>
    </row>
    <row r="68" spans="1:4" x14ac:dyDescent="0.3">
      <c r="A68" s="51" t="s">
        <v>103</v>
      </c>
      <c r="B68" s="51"/>
      <c r="C68" s="52" t="s">
        <v>174</v>
      </c>
      <c r="D68" s="53">
        <v>1.1499999999999999</v>
      </c>
    </row>
    <row r="69" spans="1:4" x14ac:dyDescent="0.3">
      <c r="A69" s="51" t="s">
        <v>103</v>
      </c>
      <c r="B69" s="51"/>
      <c r="C69" s="52" t="s">
        <v>175</v>
      </c>
      <c r="D69" s="53">
        <v>1.1599999999999999</v>
      </c>
    </row>
    <row r="70" spans="1:4" x14ac:dyDescent="0.3">
      <c r="A70" s="51" t="s">
        <v>103</v>
      </c>
      <c r="B70" s="51"/>
      <c r="C70" s="52" t="s">
        <v>176</v>
      </c>
      <c r="D70" s="53">
        <v>1.1599999999999999</v>
      </c>
    </row>
    <row r="71" spans="1:4" x14ac:dyDescent="0.3">
      <c r="A71" s="51" t="s">
        <v>103</v>
      </c>
      <c r="B71" s="51"/>
      <c r="C71" s="52" t="s">
        <v>177</v>
      </c>
      <c r="D71" s="53">
        <v>1.1599999999999999</v>
      </c>
    </row>
    <row r="72" spans="1:4" x14ac:dyDescent="0.3">
      <c r="A72" s="51" t="s">
        <v>103</v>
      </c>
      <c r="B72" s="51"/>
      <c r="C72" s="52" t="s">
        <v>178</v>
      </c>
      <c r="D72" s="53">
        <v>1.1499999999999999</v>
      </c>
    </row>
    <row r="73" spans="1:4" x14ac:dyDescent="0.3">
      <c r="A73" s="51" t="s">
        <v>103</v>
      </c>
      <c r="B73" s="51"/>
      <c r="C73" s="52" t="s">
        <v>179</v>
      </c>
      <c r="D73" s="53">
        <v>1.1599999999999999</v>
      </c>
    </row>
    <row r="74" spans="1:4" x14ac:dyDescent="0.3">
      <c r="A74" s="51" t="s">
        <v>103</v>
      </c>
      <c r="B74" s="51"/>
      <c r="C74" s="52" t="s">
        <v>180</v>
      </c>
      <c r="D74" s="53">
        <v>1.1399999999999999</v>
      </c>
    </row>
    <row r="75" spans="1:4" x14ac:dyDescent="0.3">
      <c r="A75" s="51" t="s">
        <v>181</v>
      </c>
      <c r="B75" s="51"/>
      <c r="C75" s="52" t="s">
        <v>181</v>
      </c>
      <c r="D75" s="53">
        <v>1</v>
      </c>
    </row>
    <row r="76" spans="1:4" x14ac:dyDescent="0.3">
      <c r="A76" s="51" t="s">
        <v>182</v>
      </c>
      <c r="B76" s="51"/>
      <c r="C76" s="52" t="s">
        <v>182</v>
      </c>
      <c r="D76" s="53">
        <v>1</v>
      </c>
    </row>
    <row r="77" spans="1:4" x14ac:dyDescent="0.3">
      <c r="A77" s="51" t="s">
        <v>104</v>
      </c>
      <c r="B77" s="51" t="s">
        <v>105</v>
      </c>
      <c r="C77" s="52" t="s">
        <v>183</v>
      </c>
      <c r="D77" s="53">
        <v>1.2</v>
      </c>
    </row>
    <row r="78" spans="1:4" x14ac:dyDescent="0.3">
      <c r="A78" s="51" t="s">
        <v>104</v>
      </c>
      <c r="B78" s="51" t="s">
        <v>184</v>
      </c>
      <c r="C78" s="52" t="s">
        <v>185</v>
      </c>
      <c r="D78" s="53">
        <v>1.1000000000000001</v>
      </c>
    </row>
    <row r="79" spans="1:4" x14ac:dyDescent="0.3">
      <c r="A79" s="51" t="s">
        <v>104</v>
      </c>
      <c r="B79" s="51" t="s">
        <v>121</v>
      </c>
      <c r="C79" s="52" t="s">
        <v>186</v>
      </c>
      <c r="D79" s="53">
        <v>1.23</v>
      </c>
    </row>
    <row r="80" spans="1:4" x14ac:dyDescent="0.3">
      <c r="A80" s="51" t="s">
        <v>103</v>
      </c>
      <c r="B80" s="51"/>
      <c r="C80" s="52" t="s">
        <v>187</v>
      </c>
      <c r="D80" s="53">
        <v>1.1499999999999999</v>
      </c>
    </row>
    <row r="81" spans="1:4" x14ac:dyDescent="0.3">
      <c r="A81" s="51" t="s">
        <v>115</v>
      </c>
      <c r="B81" s="51"/>
      <c r="C81" s="52" t="s">
        <v>92</v>
      </c>
      <c r="D81" s="53">
        <v>1.1000000000000001</v>
      </c>
    </row>
    <row r="82" spans="1:4" x14ac:dyDescent="0.3">
      <c r="A82" s="51" t="s">
        <v>103</v>
      </c>
      <c r="B82" s="51"/>
      <c r="C82" s="52" t="s">
        <v>92</v>
      </c>
      <c r="D82" s="53">
        <v>1.1000000000000001</v>
      </c>
    </row>
    <row r="83" spans="1:4" x14ac:dyDescent="0.3">
      <c r="A83" s="51" t="s">
        <v>103</v>
      </c>
      <c r="B83" s="51"/>
      <c r="C83" s="52" t="s">
        <v>188</v>
      </c>
      <c r="D83" s="53">
        <v>1.2</v>
      </c>
    </row>
    <row r="84" spans="1:4" x14ac:dyDescent="0.3">
      <c r="A84" s="51" t="s">
        <v>189</v>
      </c>
      <c r="B84" s="51"/>
      <c r="C84" s="52" t="s">
        <v>189</v>
      </c>
      <c r="D84" s="53">
        <v>1</v>
      </c>
    </row>
    <row r="85" spans="1:4" x14ac:dyDescent="0.3">
      <c r="A85" s="51" t="s">
        <v>104</v>
      </c>
      <c r="B85" s="51" t="s">
        <v>135</v>
      </c>
      <c r="C85" s="52" t="s">
        <v>190</v>
      </c>
      <c r="D85" s="53">
        <v>1.1499999999999999</v>
      </c>
    </row>
    <row r="86" spans="1:4" x14ac:dyDescent="0.3">
      <c r="A86" s="51" t="s">
        <v>104</v>
      </c>
      <c r="B86" s="51" t="s">
        <v>138</v>
      </c>
      <c r="C86" s="52" t="s">
        <v>191</v>
      </c>
      <c r="D86" s="53">
        <v>1</v>
      </c>
    </row>
    <row r="87" spans="1:4" x14ac:dyDescent="0.3">
      <c r="A87" s="51" t="s">
        <v>104</v>
      </c>
      <c r="B87" s="51" t="s">
        <v>184</v>
      </c>
      <c r="C87" s="52" t="s">
        <v>192</v>
      </c>
      <c r="D87" s="53">
        <v>1.2</v>
      </c>
    </row>
    <row r="88" spans="1:4" x14ac:dyDescent="0.3">
      <c r="A88" s="51" t="s">
        <v>115</v>
      </c>
      <c r="B88" s="51"/>
      <c r="C88" s="52" t="s">
        <v>193</v>
      </c>
      <c r="D88" s="53">
        <v>1.08</v>
      </c>
    </row>
    <row r="89" spans="1:4" x14ac:dyDescent="0.3">
      <c r="A89" s="51" t="s">
        <v>104</v>
      </c>
      <c r="B89" s="51" t="s">
        <v>113</v>
      </c>
      <c r="C89" s="52" t="s">
        <v>194</v>
      </c>
      <c r="D89" s="53">
        <v>1.25</v>
      </c>
    </row>
    <row r="90" spans="1:4" x14ac:dyDescent="0.3">
      <c r="A90" s="51" t="s">
        <v>104</v>
      </c>
      <c r="B90" s="51" t="s">
        <v>138</v>
      </c>
      <c r="C90" s="52" t="s">
        <v>195</v>
      </c>
      <c r="D90" s="53">
        <v>1</v>
      </c>
    </row>
    <row r="91" spans="1:4" x14ac:dyDescent="0.3">
      <c r="A91" s="51" t="s">
        <v>104</v>
      </c>
      <c r="B91" s="51" t="s">
        <v>196</v>
      </c>
      <c r="C91" s="52" t="s">
        <v>197</v>
      </c>
      <c r="D91" s="53">
        <v>1.1000000000000001</v>
      </c>
    </row>
    <row r="92" spans="1:4" x14ac:dyDescent="0.3">
      <c r="A92" s="51" t="s">
        <v>103</v>
      </c>
      <c r="B92" s="51"/>
      <c r="C92" s="52" t="s">
        <v>197</v>
      </c>
      <c r="D92" s="53">
        <v>1.1000000000000001</v>
      </c>
    </row>
    <row r="93" spans="1:4" x14ac:dyDescent="0.3">
      <c r="A93" s="51" t="s">
        <v>104</v>
      </c>
      <c r="B93" s="51" t="s">
        <v>132</v>
      </c>
      <c r="C93" s="52" t="s">
        <v>198</v>
      </c>
      <c r="D93" s="53">
        <v>1</v>
      </c>
    </row>
    <row r="94" spans="1:4" x14ac:dyDescent="0.3">
      <c r="A94" s="51" t="s">
        <v>104</v>
      </c>
      <c r="B94" s="51" t="s">
        <v>118</v>
      </c>
      <c r="C94" s="52" t="s">
        <v>199</v>
      </c>
      <c r="D94" s="53">
        <v>1.23</v>
      </c>
    </row>
    <row r="95" spans="1:4" x14ac:dyDescent="0.3">
      <c r="A95" s="51" t="s">
        <v>104</v>
      </c>
      <c r="B95" s="51" t="s">
        <v>132</v>
      </c>
      <c r="C95" s="52" t="s">
        <v>200</v>
      </c>
      <c r="D95" s="53">
        <v>1</v>
      </c>
    </row>
    <row r="96" spans="1:4" x14ac:dyDescent="0.3">
      <c r="A96" s="51" t="s">
        <v>104</v>
      </c>
      <c r="B96" s="51" t="s">
        <v>113</v>
      </c>
      <c r="C96" s="52" t="s">
        <v>201</v>
      </c>
      <c r="D96" s="53">
        <v>1.25</v>
      </c>
    </row>
    <row r="97" spans="1:4" x14ac:dyDescent="0.3">
      <c r="A97" s="51" t="s">
        <v>104</v>
      </c>
      <c r="B97" s="51" t="s">
        <v>132</v>
      </c>
      <c r="C97" s="52" t="s">
        <v>202</v>
      </c>
      <c r="D97" s="53">
        <v>1</v>
      </c>
    </row>
    <row r="98" spans="1:4" x14ac:dyDescent="0.3">
      <c r="A98" s="51" t="s">
        <v>104</v>
      </c>
      <c r="B98" s="51" t="s">
        <v>132</v>
      </c>
      <c r="C98" s="52" t="s">
        <v>203</v>
      </c>
      <c r="D98" s="53">
        <v>1.05</v>
      </c>
    </row>
    <row r="99" spans="1:4" x14ac:dyDescent="0.3">
      <c r="A99" s="51" t="s">
        <v>104</v>
      </c>
      <c r="B99" s="51" t="s">
        <v>204</v>
      </c>
      <c r="C99" s="52" t="s">
        <v>205</v>
      </c>
      <c r="D99" s="53">
        <v>1.1100000000000001</v>
      </c>
    </row>
    <row r="100" spans="1:4" x14ac:dyDescent="0.3">
      <c r="A100" s="51" t="s">
        <v>104</v>
      </c>
      <c r="B100" s="51" t="s">
        <v>113</v>
      </c>
      <c r="C100" s="52" t="s">
        <v>206</v>
      </c>
      <c r="D100" s="53">
        <v>1.25</v>
      </c>
    </row>
    <row r="101" spans="1:4" x14ac:dyDescent="0.3">
      <c r="A101" s="51" t="s">
        <v>104</v>
      </c>
      <c r="B101" s="51" t="s">
        <v>184</v>
      </c>
      <c r="C101" s="52" t="s">
        <v>207</v>
      </c>
      <c r="D101" s="53">
        <v>1.01</v>
      </c>
    </row>
    <row r="102" spans="1:4" x14ac:dyDescent="0.3">
      <c r="A102" s="51" t="s">
        <v>104</v>
      </c>
      <c r="B102" s="51" t="s">
        <v>184</v>
      </c>
      <c r="C102" s="52" t="s">
        <v>208</v>
      </c>
      <c r="D102" s="53">
        <v>1</v>
      </c>
    </row>
    <row r="103" spans="1:4" x14ac:dyDescent="0.3">
      <c r="A103" s="51" t="s">
        <v>104</v>
      </c>
      <c r="B103" s="51" t="s">
        <v>138</v>
      </c>
      <c r="C103" s="52" t="s">
        <v>209</v>
      </c>
      <c r="D103" s="53">
        <v>1</v>
      </c>
    </row>
    <row r="104" spans="1:4" x14ac:dyDescent="0.3">
      <c r="A104" s="51" t="s">
        <v>104</v>
      </c>
      <c r="B104" s="51" t="s">
        <v>132</v>
      </c>
      <c r="C104" s="52" t="s">
        <v>210</v>
      </c>
      <c r="D104" s="53">
        <v>1</v>
      </c>
    </row>
    <row r="105" spans="1:4" x14ac:dyDescent="0.3">
      <c r="A105" s="51" t="s">
        <v>104</v>
      </c>
      <c r="B105" s="51" t="s">
        <v>196</v>
      </c>
      <c r="C105" s="52" t="s">
        <v>211</v>
      </c>
      <c r="D105" s="53">
        <v>1.18</v>
      </c>
    </row>
    <row r="106" spans="1:4" x14ac:dyDescent="0.3">
      <c r="A106" s="51" t="s">
        <v>104</v>
      </c>
      <c r="B106" s="51" t="s">
        <v>105</v>
      </c>
      <c r="C106" s="52" t="s">
        <v>212</v>
      </c>
      <c r="D106" s="53">
        <v>1.1000000000000001</v>
      </c>
    </row>
    <row r="107" spans="1:4" x14ac:dyDescent="0.3">
      <c r="A107" s="51" t="s">
        <v>104</v>
      </c>
      <c r="B107" s="51" t="s">
        <v>132</v>
      </c>
      <c r="C107" s="52" t="s">
        <v>213</v>
      </c>
      <c r="D107" s="53">
        <v>1.0900000000000001</v>
      </c>
    </row>
    <row r="108" spans="1:4" x14ac:dyDescent="0.3">
      <c r="A108" s="51" t="s">
        <v>115</v>
      </c>
      <c r="B108" s="51"/>
      <c r="C108" s="52" t="s">
        <v>214</v>
      </c>
      <c r="D108" s="53">
        <v>1</v>
      </c>
    </row>
    <row r="109" spans="1:4" x14ac:dyDescent="0.3">
      <c r="A109" s="51" t="s">
        <v>104</v>
      </c>
      <c r="B109" s="51" t="s">
        <v>107</v>
      </c>
      <c r="C109" s="52" t="s">
        <v>215</v>
      </c>
      <c r="D109" s="53">
        <v>1.2</v>
      </c>
    </row>
    <row r="110" spans="1:4" x14ac:dyDescent="0.3">
      <c r="A110" s="51" t="s">
        <v>104</v>
      </c>
      <c r="B110" s="51" t="s">
        <v>184</v>
      </c>
      <c r="C110" s="52" t="s">
        <v>216</v>
      </c>
      <c r="D110" s="53">
        <v>1.0900000000000001</v>
      </c>
    </row>
    <row r="111" spans="1:4" x14ac:dyDescent="0.3">
      <c r="A111" s="51" t="s">
        <v>115</v>
      </c>
      <c r="B111" s="51"/>
      <c r="C111" s="52" t="s">
        <v>89</v>
      </c>
      <c r="D111" s="53">
        <v>1.08</v>
      </c>
    </row>
    <row r="112" spans="1:4" x14ac:dyDescent="0.3">
      <c r="A112" s="51" t="s">
        <v>103</v>
      </c>
      <c r="B112" s="51"/>
      <c r="C112" s="52" t="s">
        <v>89</v>
      </c>
      <c r="D112" s="53">
        <v>1.1000000000000001</v>
      </c>
    </row>
    <row r="113" spans="1:4" x14ac:dyDescent="0.3">
      <c r="A113" s="51" t="s">
        <v>115</v>
      </c>
      <c r="B113" s="51"/>
      <c r="C113" s="52" t="s">
        <v>217</v>
      </c>
      <c r="D113" s="53">
        <v>1.08</v>
      </c>
    </row>
    <row r="114" spans="1:4" x14ac:dyDescent="0.3">
      <c r="A114" s="51" t="s">
        <v>104</v>
      </c>
      <c r="B114" s="51" t="s">
        <v>107</v>
      </c>
      <c r="C114" s="52" t="s">
        <v>218</v>
      </c>
      <c r="D114" s="53">
        <v>1.2</v>
      </c>
    </row>
    <row r="115" spans="1:4" x14ac:dyDescent="0.3">
      <c r="A115" s="51" t="s">
        <v>104</v>
      </c>
      <c r="B115" s="51" t="s">
        <v>113</v>
      </c>
      <c r="C115" s="52" t="s">
        <v>219</v>
      </c>
      <c r="D115" s="53">
        <v>1.25</v>
      </c>
    </row>
    <row r="116" spans="1:4" x14ac:dyDescent="0.3">
      <c r="A116" s="51" t="s">
        <v>104</v>
      </c>
      <c r="B116" s="51" t="s">
        <v>109</v>
      </c>
      <c r="C116" s="52" t="s">
        <v>220</v>
      </c>
      <c r="D116" s="53">
        <v>1.1499999999999999</v>
      </c>
    </row>
    <row r="117" spans="1:4" x14ac:dyDescent="0.3">
      <c r="A117" s="51" t="s">
        <v>115</v>
      </c>
      <c r="B117" s="51"/>
      <c r="C117" s="52" t="s">
        <v>221</v>
      </c>
      <c r="D117" s="53">
        <v>1.08</v>
      </c>
    </row>
    <row r="118" spans="1:4" x14ac:dyDescent="0.3">
      <c r="A118" s="51" t="s">
        <v>103</v>
      </c>
      <c r="B118" s="51"/>
      <c r="C118" s="52" t="s">
        <v>221</v>
      </c>
      <c r="D118" s="53">
        <v>1.08</v>
      </c>
    </row>
    <row r="119" spans="1:4" x14ac:dyDescent="0.3">
      <c r="A119" s="51" t="s">
        <v>104</v>
      </c>
      <c r="B119" s="51" t="s">
        <v>132</v>
      </c>
      <c r="C119" s="52" t="s">
        <v>222</v>
      </c>
      <c r="D119" s="53">
        <v>1.1000000000000001</v>
      </c>
    </row>
    <row r="120" spans="1:4" x14ac:dyDescent="0.3">
      <c r="A120" s="51" t="s">
        <v>104</v>
      </c>
      <c r="B120" s="51" t="s">
        <v>118</v>
      </c>
      <c r="C120" s="52" t="s">
        <v>223</v>
      </c>
      <c r="D120" s="53">
        <v>1.23</v>
      </c>
    </row>
    <row r="121" spans="1:4" x14ac:dyDescent="0.3">
      <c r="A121" s="51" t="s">
        <v>104</v>
      </c>
      <c r="B121" s="51" t="s">
        <v>118</v>
      </c>
      <c r="C121" s="52" t="s">
        <v>224</v>
      </c>
      <c r="D121" s="53">
        <v>1.23</v>
      </c>
    </row>
    <row r="122" spans="1:4" x14ac:dyDescent="0.3">
      <c r="A122" s="51" t="s">
        <v>104</v>
      </c>
      <c r="B122" s="51" t="s">
        <v>132</v>
      </c>
      <c r="C122" s="52" t="s">
        <v>225</v>
      </c>
      <c r="D122" s="53">
        <v>1</v>
      </c>
    </row>
    <row r="123" spans="1:4" x14ac:dyDescent="0.3">
      <c r="A123" s="51" t="s">
        <v>115</v>
      </c>
      <c r="B123" s="51"/>
      <c r="C123" s="52" t="s">
        <v>76</v>
      </c>
      <c r="D123" s="53">
        <v>1.08</v>
      </c>
    </row>
    <row r="124" spans="1:4" x14ac:dyDescent="0.3">
      <c r="A124" s="51" t="s">
        <v>104</v>
      </c>
      <c r="B124" s="51" t="s">
        <v>105</v>
      </c>
      <c r="C124" s="52" t="s">
        <v>226</v>
      </c>
      <c r="D124" s="53">
        <v>1</v>
      </c>
    </row>
    <row r="125" spans="1:4" x14ac:dyDescent="0.3">
      <c r="A125" s="51" t="s">
        <v>104</v>
      </c>
      <c r="B125" s="51" t="s">
        <v>118</v>
      </c>
      <c r="C125" s="52" t="s">
        <v>227</v>
      </c>
      <c r="D125" s="53">
        <v>1.23</v>
      </c>
    </row>
    <row r="126" spans="1:4" x14ac:dyDescent="0.3">
      <c r="A126" s="51" t="s">
        <v>104</v>
      </c>
      <c r="B126" s="51" t="s">
        <v>118</v>
      </c>
      <c r="C126" s="52" t="s">
        <v>228</v>
      </c>
      <c r="D126" s="53">
        <v>1.23</v>
      </c>
    </row>
    <row r="127" spans="1:4" x14ac:dyDescent="0.3">
      <c r="A127" s="51" t="s">
        <v>103</v>
      </c>
      <c r="B127" s="51"/>
      <c r="C127" s="52" t="s">
        <v>229</v>
      </c>
      <c r="D127" s="53">
        <v>1.21</v>
      </c>
    </row>
    <row r="128" spans="1:4" x14ac:dyDescent="0.3">
      <c r="A128" s="51" t="s">
        <v>230</v>
      </c>
      <c r="B128" s="51"/>
      <c r="C128" s="52" t="s">
        <v>230</v>
      </c>
      <c r="D128" s="53">
        <v>1</v>
      </c>
    </row>
    <row r="129" spans="1:4" x14ac:dyDescent="0.3">
      <c r="A129" s="51" t="s">
        <v>104</v>
      </c>
      <c r="B129" s="51" t="s">
        <v>138</v>
      </c>
      <c r="C129" s="52" t="s">
        <v>231</v>
      </c>
      <c r="D129" s="53">
        <v>1</v>
      </c>
    </row>
    <row r="130" spans="1:4" x14ac:dyDescent="0.3">
      <c r="A130" s="51" t="s">
        <v>104</v>
      </c>
      <c r="B130" s="51" t="s">
        <v>107</v>
      </c>
      <c r="C130" s="52" t="s">
        <v>232</v>
      </c>
      <c r="D130" s="53">
        <v>1.2</v>
      </c>
    </row>
    <row r="131" spans="1:4" x14ac:dyDescent="0.3">
      <c r="A131" s="51" t="s">
        <v>115</v>
      </c>
      <c r="B131" s="51"/>
      <c r="C131" s="52" t="s">
        <v>233</v>
      </c>
      <c r="D131" s="53">
        <v>1.08</v>
      </c>
    </row>
    <row r="132" spans="1:4" x14ac:dyDescent="0.3">
      <c r="A132" s="51" t="s">
        <v>104</v>
      </c>
      <c r="B132" s="51" t="s">
        <v>132</v>
      </c>
      <c r="C132" s="52" t="s">
        <v>234</v>
      </c>
      <c r="D132" s="53">
        <v>1</v>
      </c>
    </row>
    <row r="133" spans="1:4" x14ac:dyDescent="0.3">
      <c r="A133" s="51" t="s">
        <v>104</v>
      </c>
      <c r="B133" s="51" t="s">
        <v>105</v>
      </c>
      <c r="C133" s="52" t="s">
        <v>235</v>
      </c>
      <c r="D133" s="53">
        <v>1.2</v>
      </c>
    </row>
    <row r="134" spans="1:4" x14ac:dyDescent="0.3">
      <c r="A134" s="51" t="s">
        <v>104</v>
      </c>
      <c r="B134" s="51" t="s">
        <v>196</v>
      </c>
      <c r="C134" s="52" t="s">
        <v>236</v>
      </c>
      <c r="D134" s="53">
        <v>1.2</v>
      </c>
    </row>
    <row r="135" spans="1:4" x14ac:dyDescent="0.3">
      <c r="A135" s="51" t="s">
        <v>104</v>
      </c>
      <c r="B135" s="51" t="s">
        <v>121</v>
      </c>
      <c r="C135" s="52" t="s">
        <v>237</v>
      </c>
      <c r="D135" s="53">
        <v>1.23</v>
      </c>
    </row>
    <row r="136" spans="1:4" x14ac:dyDescent="0.3">
      <c r="A136" s="51" t="s">
        <v>115</v>
      </c>
      <c r="B136" s="51"/>
      <c r="C136" s="52" t="s">
        <v>238</v>
      </c>
      <c r="D136" s="53">
        <v>1</v>
      </c>
    </row>
    <row r="137" spans="1:4" x14ac:dyDescent="0.3">
      <c r="A137" s="51" t="s">
        <v>104</v>
      </c>
      <c r="B137" s="51" t="s">
        <v>121</v>
      </c>
      <c r="C137" s="52" t="s">
        <v>239</v>
      </c>
      <c r="D137" s="53">
        <v>1.23</v>
      </c>
    </row>
    <row r="138" spans="1:4" x14ac:dyDescent="0.3">
      <c r="A138" s="51" t="s">
        <v>104</v>
      </c>
      <c r="B138" s="51" t="s">
        <v>105</v>
      </c>
      <c r="C138" s="52" t="s">
        <v>240</v>
      </c>
      <c r="D138" s="53">
        <v>1.3</v>
      </c>
    </row>
    <row r="139" spans="1:4" x14ac:dyDescent="0.3">
      <c r="A139" s="51" t="s">
        <v>104</v>
      </c>
      <c r="B139" s="51" t="s">
        <v>121</v>
      </c>
      <c r="C139" s="52" t="s">
        <v>241</v>
      </c>
      <c r="D139" s="53">
        <v>1.23</v>
      </c>
    </row>
    <row r="140" spans="1:4" x14ac:dyDescent="0.3">
      <c r="A140" s="51" t="s">
        <v>104</v>
      </c>
      <c r="B140" s="51" t="s">
        <v>109</v>
      </c>
      <c r="C140" s="52" t="s">
        <v>242</v>
      </c>
      <c r="D140" s="53">
        <v>1.1499999999999999</v>
      </c>
    </row>
    <row r="141" spans="1:4" x14ac:dyDescent="0.3">
      <c r="A141" s="51" t="s">
        <v>104</v>
      </c>
      <c r="B141" s="51" t="s">
        <v>118</v>
      </c>
      <c r="C141" s="52" t="s">
        <v>243</v>
      </c>
      <c r="D141" s="53">
        <v>1.23</v>
      </c>
    </row>
    <row r="142" spans="1:4" x14ac:dyDescent="0.3">
      <c r="A142" s="51" t="s">
        <v>104</v>
      </c>
      <c r="B142" s="51" t="s">
        <v>244</v>
      </c>
      <c r="C142" s="52" t="s">
        <v>245</v>
      </c>
      <c r="D142" s="53">
        <v>1</v>
      </c>
    </row>
    <row r="143" spans="1:4" x14ac:dyDescent="0.3">
      <c r="A143" s="51" t="s">
        <v>104</v>
      </c>
      <c r="B143" s="51" t="s">
        <v>132</v>
      </c>
      <c r="C143" s="52" t="s">
        <v>75</v>
      </c>
      <c r="D143" s="53">
        <v>1</v>
      </c>
    </row>
    <row r="144" spans="1:4" x14ac:dyDescent="0.3">
      <c r="A144" s="51" t="s">
        <v>104</v>
      </c>
      <c r="B144" s="51" t="s">
        <v>118</v>
      </c>
      <c r="C144" s="52" t="s">
        <v>246</v>
      </c>
      <c r="D144" s="53">
        <v>1.23</v>
      </c>
    </row>
    <row r="145" spans="1:4" x14ac:dyDescent="0.3">
      <c r="A145" s="51" t="s">
        <v>104</v>
      </c>
      <c r="B145" s="51" t="s">
        <v>118</v>
      </c>
      <c r="C145" s="52" t="s">
        <v>247</v>
      </c>
      <c r="D145" s="53">
        <v>1.23</v>
      </c>
    </row>
    <row r="146" spans="1:4" x14ac:dyDescent="0.3">
      <c r="A146" s="51" t="s">
        <v>104</v>
      </c>
      <c r="B146" s="51" t="s">
        <v>135</v>
      </c>
      <c r="C146" s="52" t="s">
        <v>248</v>
      </c>
      <c r="D146" s="53">
        <v>1.1499999999999999</v>
      </c>
    </row>
    <row r="147" spans="1:4" x14ac:dyDescent="0.3">
      <c r="A147" s="51" t="s">
        <v>104</v>
      </c>
      <c r="B147" s="51" t="s">
        <v>135</v>
      </c>
      <c r="C147" s="52" t="s">
        <v>249</v>
      </c>
      <c r="D147" s="53">
        <v>1.1499999999999999</v>
      </c>
    </row>
    <row r="148" spans="1:4" x14ac:dyDescent="0.3">
      <c r="A148" s="51" t="s">
        <v>104</v>
      </c>
      <c r="B148" s="51" t="s">
        <v>135</v>
      </c>
      <c r="C148" s="52" t="s">
        <v>250</v>
      </c>
      <c r="D148" s="53">
        <v>1.1499999999999999</v>
      </c>
    </row>
    <row r="149" spans="1:4" x14ac:dyDescent="0.3">
      <c r="A149" s="51" t="s">
        <v>103</v>
      </c>
      <c r="B149" s="51"/>
      <c r="C149" s="52" t="s">
        <v>250</v>
      </c>
      <c r="D149" s="53">
        <v>1</v>
      </c>
    </row>
    <row r="150" spans="1:4" x14ac:dyDescent="0.3">
      <c r="A150" s="51" t="s">
        <v>104</v>
      </c>
      <c r="B150" s="51" t="s">
        <v>109</v>
      </c>
      <c r="C150" s="52" t="s">
        <v>251</v>
      </c>
      <c r="D150" s="53">
        <v>1.1499999999999999</v>
      </c>
    </row>
    <row r="151" spans="1:4" x14ac:dyDescent="0.3">
      <c r="A151" s="51" t="s">
        <v>104</v>
      </c>
      <c r="B151" s="51" t="s">
        <v>107</v>
      </c>
      <c r="C151" s="52" t="s">
        <v>252</v>
      </c>
      <c r="D151" s="53">
        <v>1.2</v>
      </c>
    </row>
    <row r="152" spans="1:4" x14ac:dyDescent="0.3">
      <c r="A152" s="51" t="s">
        <v>104</v>
      </c>
      <c r="B152" s="51" t="s">
        <v>121</v>
      </c>
      <c r="C152" s="52" t="s">
        <v>253</v>
      </c>
      <c r="D152" s="53">
        <v>1.23</v>
      </c>
    </row>
    <row r="153" spans="1:4" x14ac:dyDescent="0.3">
      <c r="A153" s="51" t="s">
        <v>104</v>
      </c>
      <c r="B153" s="51" t="s">
        <v>135</v>
      </c>
      <c r="C153" s="52" t="s">
        <v>254</v>
      </c>
      <c r="D153" s="53">
        <v>1.1499999999999999</v>
      </c>
    </row>
    <row r="154" spans="1:4" x14ac:dyDescent="0.3">
      <c r="A154" s="51" t="s">
        <v>104</v>
      </c>
      <c r="B154" s="51" t="s">
        <v>121</v>
      </c>
      <c r="C154" s="52" t="s">
        <v>255</v>
      </c>
      <c r="D154" s="53">
        <v>1.23</v>
      </c>
    </row>
    <row r="155" spans="1:4" x14ac:dyDescent="0.3">
      <c r="A155" s="51" t="s">
        <v>104</v>
      </c>
      <c r="B155" s="51" t="s">
        <v>121</v>
      </c>
      <c r="C155" s="52" t="s">
        <v>256</v>
      </c>
      <c r="D155" s="53">
        <v>1.23</v>
      </c>
    </row>
    <row r="156" spans="1:4" x14ac:dyDescent="0.3">
      <c r="A156" s="51" t="s">
        <v>104</v>
      </c>
      <c r="B156" s="51" t="s">
        <v>121</v>
      </c>
      <c r="C156" s="52" t="s">
        <v>257</v>
      </c>
      <c r="D156" s="53">
        <v>1.23</v>
      </c>
    </row>
    <row r="157" spans="1:4" x14ac:dyDescent="0.3">
      <c r="A157" s="51" t="s">
        <v>104</v>
      </c>
      <c r="B157" s="51" t="s">
        <v>135</v>
      </c>
      <c r="C157" s="52" t="s">
        <v>258</v>
      </c>
      <c r="D157" s="53">
        <v>1.1499999999999999</v>
      </c>
    </row>
    <row r="158" spans="1:4" x14ac:dyDescent="0.3">
      <c r="A158" s="51" t="s">
        <v>104</v>
      </c>
      <c r="B158" s="51" t="s">
        <v>107</v>
      </c>
      <c r="C158" s="52" t="s">
        <v>259</v>
      </c>
      <c r="D158" s="53">
        <v>1.2</v>
      </c>
    </row>
    <row r="159" spans="1:4" x14ac:dyDescent="0.3">
      <c r="A159" s="51" t="s">
        <v>104</v>
      </c>
      <c r="B159" s="51" t="s">
        <v>135</v>
      </c>
      <c r="C159" s="52" t="s">
        <v>260</v>
      </c>
      <c r="D159" s="53">
        <v>1.1000000000000001</v>
      </c>
    </row>
    <row r="160" spans="1:4" x14ac:dyDescent="0.3">
      <c r="A160" s="51" t="s">
        <v>104</v>
      </c>
      <c r="B160" s="51" t="s">
        <v>107</v>
      </c>
      <c r="C160" s="52" t="s">
        <v>261</v>
      </c>
      <c r="D160" s="53">
        <v>1.2</v>
      </c>
    </row>
    <row r="161" spans="1:4" x14ac:dyDescent="0.3">
      <c r="A161" s="51" t="s">
        <v>104</v>
      </c>
      <c r="B161" s="51" t="s">
        <v>121</v>
      </c>
      <c r="C161" s="52" t="s">
        <v>262</v>
      </c>
      <c r="D161" s="53">
        <v>1.23</v>
      </c>
    </row>
    <row r="162" spans="1:4" x14ac:dyDescent="0.3">
      <c r="A162" s="51" t="s">
        <v>104</v>
      </c>
      <c r="B162" s="51" t="s">
        <v>121</v>
      </c>
      <c r="C162" s="52" t="s">
        <v>263</v>
      </c>
      <c r="D162" s="53">
        <v>1.23</v>
      </c>
    </row>
    <row r="163" spans="1:4" x14ac:dyDescent="0.3">
      <c r="A163" s="51" t="s">
        <v>115</v>
      </c>
      <c r="B163" s="51"/>
      <c r="C163" s="52" t="s">
        <v>264</v>
      </c>
      <c r="D163" s="53">
        <v>1</v>
      </c>
    </row>
    <row r="164" spans="1:4" x14ac:dyDescent="0.3">
      <c r="A164" s="51" t="s">
        <v>115</v>
      </c>
      <c r="B164" s="51"/>
      <c r="C164" s="52" t="s">
        <v>265</v>
      </c>
      <c r="D164" s="53">
        <v>1.1000000000000001</v>
      </c>
    </row>
    <row r="165" spans="1:4" x14ac:dyDescent="0.3">
      <c r="A165" s="51" t="s">
        <v>103</v>
      </c>
      <c r="B165" s="51"/>
      <c r="C165" s="52" t="s">
        <v>265</v>
      </c>
      <c r="D165" s="53">
        <v>1.1299999999999999</v>
      </c>
    </row>
    <row r="166" spans="1:4" x14ac:dyDescent="0.3">
      <c r="A166" s="51" t="s">
        <v>104</v>
      </c>
      <c r="B166" s="51" t="s">
        <v>196</v>
      </c>
      <c r="C166" s="52" t="s">
        <v>266</v>
      </c>
      <c r="D166" s="53">
        <v>1.18</v>
      </c>
    </row>
    <row r="167" spans="1:4" x14ac:dyDescent="0.3">
      <c r="A167" s="51" t="s">
        <v>104</v>
      </c>
      <c r="B167" s="51" t="s">
        <v>113</v>
      </c>
      <c r="C167" s="52" t="s">
        <v>267</v>
      </c>
      <c r="D167" s="53">
        <v>1.25</v>
      </c>
    </row>
    <row r="168" spans="1:4" x14ac:dyDescent="0.3">
      <c r="A168" s="51" t="s">
        <v>104</v>
      </c>
      <c r="B168" s="51" t="s">
        <v>113</v>
      </c>
      <c r="C168" s="52" t="s">
        <v>268</v>
      </c>
      <c r="D168" s="53">
        <v>1.25</v>
      </c>
    </row>
    <row r="169" spans="1:4" x14ac:dyDescent="0.3">
      <c r="A169" s="51" t="s">
        <v>103</v>
      </c>
      <c r="B169" s="51"/>
      <c r="C169" s="52" t="s">
        <v>269</v>
      </c>
      <c r="D169" s="53">
        <v>1</v>
      </c>
    </row>
    <row r="170" spans="1:4" x14ac:dyDescent="0.3">
      <c r="A170" s="51" t="s">
        <v>104</v>
      </c>
      <c r="B170" s="51" t="s">
        <v>107</v>
      </c>
      <c r="C170" s="52" t="s">
        <v>270</v>
      </c>
      <c r="D170" s="53">
        <v>1.2</v>
      </c>
    </row>
    <row r="171" spans="1:4" x14ac:dyDescent="0.3">
      <c r="A171" s="51" t="s">
        <v>104</v>
      </c>
      <c r="B171" s="51" t="s">
        <v>196</v>
      </c>
      <c r="C171" s="52" t="s">
        <v>271</v>
      </c>
      <c r="D171" s="53">
        <v>1</v>
      </c>
    </row>
    <row r="172" spans="1:4" x14ac:dyDescent="0.3">
      <c r="A172" s="51" t="s">
        <v>104</v>
      </c>
      <c r="B172" s="51" t="s">
        <v>132</v>
      </c>
      <c r="C172" s="52" t="s">
        <v>272</v>
      </c>
      <c r="D172" s="53">
        <v>1</v>
      </c>
    </row>
    <row r="173" spans="1:4" x14ac:dyDescent="0.3">
      <c r="A173" s="51" t="s">
        <v>103</v>
      </c>
      <c r="B173" s="51"/>
      <c r="C173" s="52" t="s">
        <v>273</v>
      </c>
      <c r="D173" s="53">
        <v>1</v>
      </c>
    </row>
    <row r="174" spans="1:4" x14ac:dyDescent="0.3">
      <c r="A174" s="51" t="s">
        <v>104</v>
      </c>
      <c r="B174" s="51" t="s">
        <v>113</v>
      </c>
      <c r="C174" s="52" t="s">
        <v>274</v>
      </c>
      <c r="D174" s="53">
        <v>1.25</v>
      </c>
    </row>
    <row r="175" spans="1:4" x14ac:dyDescent="0.3">
      <c r="A175" s="51" t="s">
        <v>104</v>
      </c>
      <c r="B175" s="51" t="s">
        <v>204</v>
      </c>
      <c r="C175" s="52" t="s">
        <v>275</v>
      </c>
      <c r="D175" s="53">
        <v>1.1100000000000001</v>
      </c>
    </row>
    <row r="176" spans="1:4" x14ac:dyDescent="0.3">
      <c r="A176" s="51" t="s">
        <v>104</v>
      </c>
      <c r="B176" s="51" t="s">
        <v>204</v>
      </c>
      <c r="C176" s="52" t="s">
        <v>276</v>
      </c>
      <c r="D176" s="53">
        <v>1.1100000000000001</v>
      </c>
    </row>
    <row r="177" spans="1:4" x14ac:dyDescent="0.3">
      <c r="A177" s="51" t="s">
        <v>104</v>
      </c>
      <c r="B177" s="51" t="s">
        <v>204</v>
      </c>
      <c r="C177" s="52" t="s">
        <v>277</v>
      </c>
      <c r="D177" s="53">
        <v>1.1100000000000001</v>
      </c>
    </row>
    <row r="178" spans="1:4" x14ac:dyDescent="0.3">
      <c r="A178" s="51" t="s">
        <v>103</v>
      </c>
      <c r="B178" s="51"/>
      <c r="C178" s="52" t="s">
        <v>278</v>
      </c>
      <c r="D178" s="53">
        <v>1</v>
      </c>
    </row>
    <row r="179" spans="1:4" x14ac:dyDescent="0.3">
      <c r="A179" s="51" t="s">
        <v>104</v>
      </c>
      <c r="B179" s="51" t="s">
        <v>204</v>
      </c>
      <c r="C179" s="52" t="s">
        <v>279</v>
      </c>
      <c r="D179" s="53">
        <v>1.1100000000000001</v>
      </c>
    </row>
    <row r="180" spans="1:4" x14ac:dyDescent="0.3">
      <c r="A180" s="51" t="s">
        <v>104</v>
      </c>
      <c r="B180" s="51" t="s">
        <v>107</v>
      </c>
      <c r="C180" s="52" t="s">
        <v>280</v>
      </c>
      <c r="D180" s="53">
        <v>1.2</v>
      </c>
    </row>
    <row r="181" spans="1:4" x14ac:dyDescent="0.3">
      <c r="A181" s="51" t="s">
        <v>104</v>
      </c>
      <c r="B181" s="51" t="s">
        <v>196</v>
      </c>
      <c r="C181" s="52" t="s">
        <v>281</v>
      </c>
      <c r="D181" s="53">
        <v>1.2</v>
      </c>
    </row>
    <row r="182" spans="1:4" x14ac:dyDescent="0.3">
      <c r="A182" s="51" t="s">
        <v>104</v>
      </c>
      <c r="B182" s="51" t="s">
        <v>138</v>
      </c>
      <c r="C182" s="52" t="s">
        <v>282</v>
      </c>
      <c r="D182" s="53">
        <v>1</v>
      </c>
    </row>
    <row r="183" spans="1:4" x14ac:dyDescent="0.3">
      <c r="A183" s="51" t="s">
        <v>103</v>
      </c>
      <c r="B183" s="51"/>
      <c r="C183" s="52" t="s">
        <v>283</v>
      </c>
      <c r="D183" s="53">
        <v>1.21</v>
      </c>
    </row>
    <row r="184" spans="1:4" x14ac:dyDescent="0.3">
      <c r="A184" s="51" t="s">
        <v>104</v>
      </c>
      <c r="B184" s="51" t="s">
        <v>105</v>
      </c>
      <c r="C184" s="52" t="s">
        <v>284</v>
      </c>
      <c r="D184" s="53">
        <v>1.1000000000000001</v>
      </c>
    </row>
    <row r="185" spans="1:4" x14ac:dyDescent="0.3">
      <c r="A185" s="51" t="s">
        <v>104</v>
      </c>
      <c r="B185" s="51" t="s">
        <v>113</v>
      </c>
      <c r="C185" s="52" t="s">
        <v>285</v>
      </c>
      <c r="D185" s="53">
        <v>1.25</v>
      </c>
    </row>
    <row r="186" spans="1:4" x14ac:dyDescent="0.3">
      <c r="A186" s="51" t="s">
        <v>104</v>
      </c>
      <c r="B186" s="51" t="s">
        <v>118</v>
      </c>
      <c r="C186" s="52" t="s">
        <v>286</v>
      </c>
      <c r="D186" s="53">
        <v>1.23</v>
      </c>
    </row>
    <row r="187" spans="1:4" x14ac:dyDescent="0.3">
      <c r="A187" s="51" t="s">
        <v>104</v>
      </c>
      <c r="B187" s="51" t="s">
        <v>113</v>
      </c>
      <c r="C187" s="52" t="s">
        <v>287</v>
      </c>
      <c r="D187" s="53">
        <v>1.25</v>
      </c>
    </row>
    <row r="188" spans="1:4" x14ac:dyDescent="0.3">
      <c r="A188" s="51" t="s">
        <v>288</v>
      </c>
      <c r="B188" s="51" t="s">
        <v>105</v>
      </c>
      <c r="C188" s="52" t="s">
        <v>289</v>
      </c>
      <c r="D188" s="53">
        <v>1.1000000000000001</v>
      </c>
    </row>
    <row r="189" spans="1:4" x14ac:dyDescent="0.3">
      <c r="A189" s="51" t="s">
        <v>288</v>
      </c>
      <c r="B189" s="51" t="s">
        <v>135</v>
      </c>
      <c r="C189" s="52" t="s">
        <v>290</v>
      </c>
      <c r="D189" s="53">
        <v>1.3</v>
      </c>
    </row>
    <row r="190" spans="1:4" x14ac:dyDescent="0.3">
      <c r="A190" s="51" t="s">
        <v>288</v>
      </c>
      <c r="B190" s="51" t="s">
        <v>138</v>
      </c>
      <c r="C190" s="52" t="s">
        <v>291</v>
      </c>
      <c r="D190" s="53">
        <v>1</v>
      </c>
    </row>
    <row r="191" spans="1:4" x14ac:dyDescent="0.3">
      <c r="A191" s="51" t="s">
        <v>288</v>
      </c>
      <c r="B191" s="51" t="s">
        <v>121</v>
      </c>
      <c r="C191" s="52" t="s">
        <v>292</v>
      </c>
      <c r="D191" s="53">
        <v>1.27</v>
      </c>
    </row>
    <row r="192" spans="1:4" x14ac:dyDescent="0.3">
      <c r="A192" s="51" t="s">
        <v>288</v>
      </c>
      <c r="B192" s="51" t="s">
        <v>132</v>
      </c>
      <c r="C192" s="52" t="s">
        <v>293</v>
      </c>
      <c r="D192" s="53">
        <v>1.1000000000000001</v>
      </c>
    </row>
    <row r="193" spans="1:4" x14ac:dyDescent="0.3">
      <c r="A193" s="51" t="s">
        <v>288</v>
      </c>
      <c r="B193" s="51" t="s">
        <v>294</v>
      </c>
      <c r="C193" s="52" t="s">
        <v>295</v>
      </c>
      <c r="D193" s="53">
        <v>1</v>
      </c>
    </row>
    <row r="194" spans="1:4" x14ac:dyDescent="0.3">
      <c r="A194" s="51" t="s">
        <v>288</v>
      </c>
      <c r="B194" s="51" t="s">
        <v>196</v>
      </c>
      <c r="C194" s="52" t="s">
        <v>296</v>
      </c>
      <c r="D194" s="53">
        <v>1.01</v>
      </c>
    </row>
    <row r="195" spans="1:4" x14ac:dyDescent="0.3">
      <c r="A195" s="51" t="s">
        <v>288</v>
      </c>
      <c r="B195" s="51" t="s">
        <v>107</v>
      </c>
      <c r="C195" s="52" t="s">
        <v>297</v>
      </c>
      <c r="D195" s="53">
        <v>1.2</v>
      </c>
    </row>
    <row r="196" spans="1:4" x14ac:dyDescent="0.3">
      <c r="A196" s="51" t="s">
        <v>288</v>
      </c>
      <c r="B196" s="51" t="s">
        <v>105</v>
      </c>
      <c r="C196" s="52" t="s">
        <v>298</v>
      </c>
      <c r="D196" s="53">
        <v>1.2</v>
      </c>
    </row>
    <row r="197" spans="1:4" x14ac:dyDescent="0.3">
      <c r="A197" s="51" t="s">
        <v>288</v>
      </c>
      <c r="B197" s="51" t="s">
        <v>107</v>
      </c>
      <c r="C197" s="52" t="s">
        <v>299</v>
      </c>
      <c r="D197" s="53">
        <v>1.2</v>
      </c>
    </row>
    <row r="198" spans="1:4" x14ac:dyDescent="0.3">
      <c r="A198" s="51" t="s">
        <v>288</v>
      </c>
      <c r="B198" s="51" t="s">
        <v>109</v>
      </c>
      <c r="C198" s="52" t="s">
        <v>300</v>
      </c>
      <c r="D198" s="53">
        <v>1.1499999999999999</v>
      </c>
    </row>
    <row r="199" spans="1:4" x14ac:dyDescent="0.3">
      <c r="A199" s="51" t="s">
        <v>288</v>
      </c>
      <c r="B199" s="51" t="s">
        <v>107</v>
      </c>
      <c r="C199" s="52" t="s">
        <v>301</v>
      </c>
      <c r="D199" s="53">
        <v>1.1000000000000001</v>
      </c>
    </row>
    <row r="200" spans="1:4" x14ac:dyDescent="0.3">
      <c r="A200" s="51" t="s">
        <v>288</v>
      </c>
      <c r="B200" s="51" t="s">
        <v>107</v>
      </c>
      <c r="C200" s="52" t="s">
        <v>302</v>
      </c>
      <c r="D200" s="53">
        <v>1.2</v>
      </c>
    </row>
    <row r="201" spans="1:4" x14ac:dyDescent="0.3">
      <c r="A201" s="51" t="s">
        <v>288</v>
      </c>
      <c r="B201" s="51" t="s">
        <v>303</v>
      </c>
      <c r="C201" s="52" t="s">
        <v>304</v>
      </c>
      <c r="D201" s="53">
        <v>1.1000000000000001</v>
      </c>
    </row>
    <row r="202" spans="1:4" x14ac:dyDescent="0.3">
      <c r="A202" s="51" t="s">
        <v>288</v>
      </c>
      <c r="B202" s="51" t="s">
        <v>109</v>
      </c>
      <c r="C202" s="52" t="s">
        <v>305</v>
      </c>
      <c r="D202" s="53">
        <v>1.2</v>
      </c>
    </row>
    <row r="203" spans="1:4" x14ac:dyDescent="0.3">
      <c r="A203" s="51" t="s">
        <v>288</v>
      </c>
      <c r="B203" s="51" t="s">
        <v>196</v>
      </c>
      <c r="C203" s="52" t="s">
        <v>306</v>
      </c>
      <c r="D203" s="53">
        <v>1.2</v>
      </c>
    </row>
    <row r="204" spans="1:4" x14ac:dyDescent="0.3">
      <c r="A204" s="51" t="s">
        <v>288</v>
      </c>
      <c r="B204" s="51" t="s">
        <v>118</v>
      </c>
      <c r="C204" s="52" t="s">
        <v>307</v>
      </c>
      <c r="D204" s="53">
        <v>1.27</v>
      </c>
    </row>
    <row r="205" spans="1:4" x14ac:dyDescent="0.3">
      <c r="A205" s="51" t="s">
        <v>288</v>
      </c>
      <c r="B205" s="51" t="s">
        <v>109</v>
      </c>
      <c r="C205" s="52" t="s">
        <v>308</v>
      </c>
      <c r="D205" s="53">
        <v>1.1499999999999999</v>
      </c>
    </row>
    <row r="206" spans="1:4" x14ac:dyDescent="0.3">
      <c r="A206" s="51" t="s">
        <v>288</v>
      </c>
      <c r="B206" s="51" t="s">
        <v>107</v>
      </c>
      <c r="C206" s="52" t="s">
        <v>309</v>
      </c>
      <c r="D206" s="53">
        <v>1.2</v>
      </c>
    </row>
    <row r="207" spans="1:4" x14ac:dyDescent="0.3">
      <c r="A207" s="51" t="s">
        <v>288</v>
      </c>
      <c r="B207" s="51" t="s">
        <v>138</v>
      </c>
      <c r="C207" s="52" t="s">
        <v>310</v>
      </c>
      <c r="D207" s="53">
        <v>1</v>
      </c>
    </row>
    <row r="208" spans="1:4" x14ac:dyDescent="0.3">
      <c r="A208" s="51" t="s">
        <v>288</v>
      </c>
      <c r="B208" s="51" t="s">
        <v>135</v>
      </c>
      <c r="C208" s="52" t="s">
        <v>311</v>
      </c>
      <c r="D208" s="53">
        <v>1.3</v>
      </c>
    </row>
    <row r="209" spans="1:4" x14ac:dyDescent="0.3">
      <c r="A209" s="51" t="s">
        <v>288</v>
      </c>
      <c r="B209" s="51" t="s">
        <v>135</v>
      </c>
      <c r="C209" s="52" t="s">
        <v>312</v>
      </c>
      <c r="D209" s="53">
        <v>1.3</v>
      </c>
    </row>
    <row r="210" spans="1:4" x14ac:dyDescent="0.3">
      <c r="A210" s="51" t="s">
        <v>288</v>
      </c>
      <c r="B210" s="51" t="s">
        <v>135</v>
      </c>
      <c r="C210" s="52" t="s">
        <v>313</v>
      </c>
      <c r="D210" s="53">
        <v>1.3</v>
      </c>
    </row>
    <row r="211" spans="1:4" x14ac:dyDescent="0.3">
      <c r="A211" s="51" t="s">
        <v>288</v>
      </c>
      <c r="B211" s="51" t="s">
        <v>135</v>
      </c>
      <c r="C211" s="52" t="s">
        <v>314</v>
      </c>
      <c r="D211" s="53">
        <v>1.1499999999999999</v>
      </c>
    </row>
    <row r="212" spans="1:4" x14ac:dyDescent="0.3">
      <c r="A212" s="51" t="s">
        <v>288</v>
      </c>
      <c r="B212" s="51" t="s">
        <v>135</v>
      </c>
      <c r="C212" s="52" t="s">
        <v>315</v>
      </c>
      <c r="D212" s="53">
        <v>1.1000000000000001</v>
      </c>
    </row>
    <row r="213" spans="1:4" x14ac:dyDescent="0.3">
      <c r="A213" s="51" t="s">
        <v>288</v>
      </c>
      <c r="B213" s="51" t="s">
        <v>138</v>
      </c>
      <c r="C213" s="52" t="s">
        <v>316</v>
      </c>
      <c r="D213" s="53">
        <v>1</v>
      </c>
    </row>
    <row r="214" spans="1:4" x14ac:dyDescent="0.3">
      <c r="A214" s="51" t="s">
        <v>288</v>
      </c>
      <c r="B214" s="51" t="s">
        <v>138</v>
      </c>
      <c r="C214" s="52" t="s">
        <v>317</v>
      </c>
      <c r="D214" s="53">
        <v>1</v>
      </c>
    </row>
    <row r="215" spans="1:4" x14ac:dyDescent="0.3">
      <c r="A215" s="51" t="s">
        <v>288</v>
      </c>
      <c r="B215" s="51" t="s">
        <v>118</v>
      </c>
      <c r="C215" s="52" t="s">
        <v>318</v>
      </c>
      <c r="D215" s="53">
        <v>1.27</v>
      </c>
    </row>
    <row r="216" spans="1:4" x14ac:dyDescent="0.3">
      <c r="A216" s="51" t="s">
        <v>288</v>
      </c>
      <c r="B216" s="51" t="s">
        <v>303</v>
      </c>
      <c r="C216" s="52" t="s">
        <v>319</v>
      </c>
      <c r="D216" s="53">
        <v>1</v>
      </c>
    </row>
    <row r="217" spans="1:4" x14ac:dyDescent="0.3">
      <c r="A217" s="51" t="s">
        <v>288</v>
      </c>
      <c r="B217" s="51" t="s">
        <v>303</v>
      </c>
      <c r="C217" s="52" t="s">
        <v>320</v>
      </c>
      <c r="D217" s="53">
        <v>1</v>
      </c>
    </row>
    <row r="218" spans="1:4" x14ac:dyDescent="0.3">
      <c r="A218" s="51" t="s">
        <v>288</v>
      </c>
      <c r="B218" s="51" t="s">
        <v>121</v>
      </c>
      <c r="C218" s="52" t="s">
        <v>321</v>
      </c>
      <c r="D218" s="53">
        <v>1.27</v>
      </c>
    </row>
    <row r="219" spans="1:4" x14ac:dyDescent="0.3">
      <c r="A219" s="51" t="s">
        <v>288</v>
      </c>
      <c r="B219" s="51" t="s">
        <v>196</v>
      </c>
      <c r="C219" s="52" t="s">
        <v>322</v>
      </c>
      <c r="D219" s="53">
        <v>1.1499999999999999</v>
      </c>
    </row>
    <row r="220" spans="1:4" x14ac:dyDescent="0.3">
      <c r="A220" s="51" t="s">
        <v>288</v>
      </c>
      <c r="B220" s="51" t="s">
        <v>138</v>
      </c>
      <c r="C220" s="52" t="s">
        <v>323</v>
      </c>
      <c r="D220" s="53">
        <v>1</v>
      </c>
    </row>
    <row r="221" spans="1:4" x14ac:dyDescent="0.3">
      <c r="A221" s="51" t="s">
        <v>288</v>
      </c>
      <c r="B221" s="51" t="s">
        <v>107</v>
      </c>
      <c r="C221" s="52" t="s">
        <v>324</v>
      </c>
      <c r="D221" s="53">
        <v>1.2</v>
      </c>
    </row>
    <row r="222" spans="1:4" x14ac:dyDescent="0.3">
      <c r="A222" s="51" t="s">
        <v>288</v>
      </c>
      <c r="B222" s="51" t="s">
        <v>121</v>
      </c>
      <c r="C222" s="52" t="s">
        <v>325</v>
      </c>
      <c r="D222" s="53">
        <v>1.27</v>
      </c>
    </row>
    <row r="223" spans="1:4" x14ac:dyDescent="0.3">
      <c r="A223" s="51" t="s">
        <v>288</v>
      </c>
      <c r="B223" s="51" t="s">
        <v>135</v>
      </c>
      <c r="C223" s="52" t="s">
        <v>326</v>
      </c>
      <c r="D223" s="53">
        <v>1.3</v>
      </c>
    </row>
    <row r="224" spans="1:4" x14ac:dyDescent="0.3">
      <c r="A224" s="51" t="s">
        <v>288</v>
      </c>
      <c r="B224" s="51" t="s">
        <v>105</v>
      </c>
      <c r="C224" s="52" t="s">
        <v>327</v>
      </c>
      <c r="D224" s="53">
        <v>1.3</v>
      </c>
    </row>
    <row r="225" spans="1:4" x14ac:dyDescent="0.3">
      <c r="A225" s="51" t="s">
        <v>288</v>
      </c>
      <c r="B225" s="51" t="s">
        <v>138</v>
      </c>
      <c r="C225" s="52" t="s">
        <v>328</v>
      </c>
      <c r="D225" s="53">
        <v>1</v>
      </c>
    </row>
    <row r="226" spans="1:4" x14ac:dyDescent="0.3">
      <c r="A226" s="51" t="s">
        <v>288</v>
      </c>
      <c r="B226" s="51" t="s">
        <v>121</v>
      </c>
      <c r="C226" s="52" t="s">
        <v>329</v>
      </c>
      <c r="D226" s="53">
        <v>1.27</v>
      </c>
    </row>
    <row r="227" spans="1:4" x14ac:dyDescent="0.3">
      <c r="A227" s="51" t="s">
        <v>288</v>
      </c>
      <c r="B227" s="51" t="s">
        <v>135</v>
      </c>
      <c r="C227" s="52" t="s">
        <v>330</v>
      </c>
      <c r="D227" s="53">
        <v>1.1499999999999999</v>
      </c>
    </row>
    <row r="228" spans="1:4" x14ac:dyDescent="0.3">
      <c r="A228" s="51" t="s">
        <v>288</v>
      </c>
      <c r="B228" s="51" t="s">
        <v>121</v>
      </c>
      <c r="C228" s="52" t="s">
        <v>331</v>
      </c>
      <c r="D228" s="53">
        <v>1.27</v>
      </c>
    </row>
    <row r="229" spans="1:4" x14ac:dyDescent="0.3">
      <c r="A229" s="51" t="s">
        <v>288</v>
      </c>
      <c r="B229" s="51" t="s">
        <v>109</v>
      </c>
      <c r="C229" s="52" t="s">
        <v>332</v>
      </c>
      <c r="D229" s="53">
        <v>1.1499999999999999</v>
      </c>
    </row>
    <row r="230" spans="1:4" x14ac:dyDescent="0.3">
      <c r="A230" s="51" t="s">
        <v>288</v>
      </c>
      <c r="B230" s="51" t="s">
        <v>196</v>
      </c>
      <c r="C230" s="52" t="s">
        <v>333</v>
      </c>
      <c r="D230" s="53">
        <v>1.2</v>
      </c>
    </row>
    <row r="231" spans="1:4" x14ac:dyDescent="0.3">
      <c r="A231" s="51" t="s">
        <v>288</v>
      </c>
      <c r="B231" s="51" t="s">
        <v>138</v>
      </c>
      <c r="C231" s="52" t="s">
        <v>334</v>
      </c>
      <c r="D231" s="53">
        <v>1</v>
      </c>
    </row>
    <row r="232" spans="1:4" x14ac:dyDescent="0.3">
      <c r="A232" s="51" t="s">
        <v>288</v>
      </c>
      <c r="B232" s="51" t="s">
        <v>132</v>
      </c>
      <c r="C232" s="52" t="s">
        <v>335</v>
      </c>
      <c r="D232" s="53">
        <v>1.01</v>
      </c>
    </row>
    <row r="233" spans="1:4" x14ac:dyDescent="0.3">
      <c r="A233" s="51" t="s">
        <v>288</v>
      </c>
      <c r="B233" s="51" t="s">
        <v>132</v>
      </c>
      <c r="C233" s="52" t="s">
        <v>336</v>
      </c>
      <c r="D233" s="53">
        <v>1</v>
      </c>
    </row>
    <row r="234" spans="1:4" x14ac:dyDescent="0.3">
      <c r="A234" s="51" t="s">
        <v>288</v>
      </c>
      <c r="B234" s="51" t="s">
        <v>135</v>
      </c>
      <c r="C234" s="52" t="s">
        <v>337</v>
      </c>
      <c r="D234" s="53">
        <v>1.25</v>
      </c>
    </row>
    <row r="235" spans="1:4" x14ac:dyDescent="0.3">
      <c r="A235" s="51" t="s">
        <v>288</v>
      </c>
      <c r="B235" s="51" t="s">
        <v>113</v>
      </c>
      <c r="C235" s="52" t="s">
        <v>338</v>
      </c>
      <c r="D235" s="53">
        <v>1.25</v>
      </c>
    </row>
    <row r="236" spans="1:4" x14ac:dyDescent="0.3">
      <c r="A236" s="51" t="s">
        <v>288</v>
      </c>
      <c r="B236" s="51" t="s">
        <v>135</v>
      </c>
      <c r="C236" s="52" t="s">
        <v>339</v>
      </c>
      <c r="D236" s="53">
        <v>1.1499999999999999</v>
      </c>
    </row>
    <row r="237" spans="1:4" x14ac:dyDescent="0.3">
      <c r="A237" s="51" t="s">
        <v>288</v>
      </c>
      <c r="B237" s="51" t="s">
        <v>138</v>
      </c>
      <c r="C237" s="52" t="s">
        <v>340</v>
      </c>
      <c r="D237" s="53">
        <v>1</v>
      </c>
    </row>
    <row r="238" spans="1:4" x14ac:dyDescent="0.3">
      <c r="A238" s="51" t="s">
        <v>288</v>
      </c>
      <c r="B238" s="51" t="s">
        <v>138</v>
      </c>
      <c r="C238" s="52" t="s">
        <v>341</v>
      </c>
      <c r="D238" s="53">
        <v>1</v>
      </c>
    </row>
    <row r="239" spans="1:4" x14ac:dyDescent="0.3">
      <c r="A239" s="51" t="s">
        <v>288</v>
      </c>
      <c r="B239" s="51" t="s">
        <v>132</v>
      </c>
      <c r="C239" s="52" t="s">
        <v>342</v>
      </c>
      <c r="D239" s="53">
        <v>1</v>
      </c>
    </row>
    <row r="240" spans="1:4" x14ac:dyDescent="0.3">
      <c r="A240" s="51" t="s">
        <v>288</v>
      </c>
      <c r="B240" s="51" t="s">
        <v>109</v>
      </c>
      <c r="C240" s="52" t="s">
        <v>343</v>
      </c>
      <c r="D240" s="53">
        <v>1.1499999999999999</v>
      </c>
    </row>
    <row r="241" spans="1:4" x14ac:dyDescent="0.3">
      <c r="A241" s="51" t="s">
        <v>288</v>
      </c>
      <c r="B241" s="51" t="s">
        <v>135</v>
      </c>
      <c r="C241" s="52" t="s">
        <v>344</v>
      </c>
      <c r="D241" s="53">
        <v>1.1499999999999999</v>
      </c>
    </row>
    <row r="242" spans="1:4" x14ac:dyDescent="0.3">
      <c r="A242" s="51" t="s">
        <v>288</v>
      </c>
      <c r="B242" s="51" t="s">
        <v>121</v>
      </c>
      <c r="C242" s="52" t="s">
        <v>345</v>
      </c>
      <c r="D242" s="53">
        <v>1.27</v>
      </c>
    </row>
    <row r="243" spans="1:4" x14ac:dyDescent="0.3">
      <c r="A243" s="51" t="s">
        <v>288</v>
      </c>
      <c r="B243" s="51" t="s">
        <v>132</v>
      </c>
      <c r="C243" s="52" t="s">
        <v>346</v>
      </c>
      <c r="D243" s="53">
        <v>1</v>
      </c>
    </row>
    <row r="244" spans="1:4" x14ac:dyDescent="0.3">
      <c r="A244" s="51" t="s">
        <v>288</v>
      </c>
      <c r="B244" s="51" t="s">
        <v>196</v>
      </c>
      <c r="C244" s="52" t="s">
        <v>347</v>
      </c>
      <c r="D244" s="53">
        <v>1.1599999999999999</v>
      </c>
    </row>
    <row r="245" spans="1:4" x14ac:dyDescent="0.3">
      <c r="A245" s="51" t="s">
        <v>288</v>
      </c>
      <c r="B245" s="51" t="s">
        <v>138</v>
      </c>
      <c r="C245" s="52" t="s">
        <v>348</v>
      </c>
      <c r="D245" s="53">
        <v>1</v>
      </c>
    </row>
    <row r="246" spans="1:4" x14ac:dyDescent="0.3">
      <c r="A246" s="51" t="s">
        <v>288</v>
      </c>
      <c r="B246" s="51" t="s">
        <v>132</v>
      </c>
      <c r="C246" s="52" t="s">
        <v>349</v>
      </c>
      <c r="D246" s="53">
        <v>1</v>
      </c>
    </row>
    <row r="247" spans="1:4" x14ac:dyDescent="0.3">
      <c r="A247" s="51" t="s">
        <v>288</v>
      </c>
      <c r="B247" s="51" t="s">
        <v>294</v>
      </c>
      <c r="C247" s="52" t="s">
        <v>350</v>
      </c>
      <c r="D247" s="53">
        <v>1.2</v>
      </c>
    </row>
    <row r="248" spans="1:4" x14ac:dyDescent="0.3">
      <c r="A248" s="51" t="s">
        <v>288</v>
      </c>
      <c r="B248" s="51" t="s">
        <v>196</v>
      </c>
      <c r="C248" s="52" t="s">
        <v>351</v>
      </c>
      <c r="D248" s="53">
        <v>1</v>
      </c>
    </row>
    <row r="249" spans="1:4" x14ac:dyDescent="0.3">
      <c r="A249" s="51" t="s">
        <v>288</v>
      </c>
      <c r="B249" s="51" t="s">
        <v>121</v>
      </c>
      <c r="C249" s="52" t="s">
        <v>352</v>
      </c>
      <c r="D249" s="53">
        <v>1.27</v>
      </c>
    </row>
    <row r="250" spans="1:4" x14ac:dyDescent="0.3">
      <c r="A250" s="51" t="s">
        <v>288</v>
      </c>
      <c r="B250" s="51" t="s">
        <v>135</v>
      </c>
      <c r="C250" s="52" t="s">
        <v>353</v>
      </c>
      <c r="D250" s="53">
        <v>1.3</v>
      </c>
    </row>
    <row r="251" spans="1:4" x14ac:dyDescent="0.3">
      <c r="A251" s="51" t="s">
        <v>288</v>
      </c>
      <c r="B251" s="51" t="s">
        <v>204</v>
      </c>
      <c r="C251" s="52" t="s">
        <v>354</v>
      </c>
      <c r="D251" s="53">
        <v>1.1100000000000001</v>
      </c>
    </row>
    <row r="252" spans="1:4" x14ac:dyDescent="0.3">
      <c r="A252" s="51" t="s">
        <v>288</v>
      </c>
      <c r="B252" s="51" t="s">
        <v>105</v>
      </c>
      <c r="C252" s="52" t="s">
        <v>355</v>
      </c>
      <c r="D252" s="53">
        <v>1.2</v>
      </c>
    </row>
    <row r="253" spans="1:4" x14ac:dyDescent="0.3">
      <c r="A253" s="51" t="s">
        <v>288</v>
      </c>
      <c r="B253" s="51" t="s">
        <v>138</v>
      </c>
      <c r="C253" s="52" t="s">
        <v>356</v>
      </c>
      <c r="D253" s="53">
        <v>1</v>
      </c>
    </row>
    <row r="254" spans="1:4" x14ac:dyDescent="0.3">
      <c r="A254" s="51" t="s">
        <v>288</v>
      </c>
      <c r="B254" s="51" t="s">
        <v>113</v>
      </c>
      <c r="C254" s="52" t="s">
        <v>357</v>
      </c>
      <c r="D254" s="53">
        <v>1.25</v>
      </c>
    </row>
    <row r="255" spans="1:4" x14ac:dyDescent="0.3">
      <c r="A255" s="51" t="s">
        <v>288</v>
      </c>
      <c r="B255" s="51" t="s">
        <v>135</v>
      </c>
      <c r="C255" s="52" t="s">
        <v>358</v>
      </c>
      <c r="D255" s="53">
        <v>1.2</v>
      </c>
    </row>
    <row r="256" spans="1:4" x14ac:dyDescent="0.3">
      <c r="A256" s="51" t="s">
        <v>288</v>
      </c>
      <c r="B256" s="51" t="s">
        <v>135</v>
      </c>
      <c r="C256" s="52" t="s">
        <v>359</v>
      </c>
      <c r="D256" s="53">
        <v>1.2</v>
      </c>
    </row>
    <row r="257" spans="1:4" x14ac:dyDescent="0.3">
      <c r="A257" s="51" t="s">
        <v>288</v>
      </c>
      <c r="B257" s="51" t="s">
        <v>135</v>
      </c>
      <c r="C257" s="52" t="s">
        <v>360</v>
      </c>
      <c r="D257" s="53">
        <v>1.2</v>
      </c>
    </row>
    <row r="258" spans="1:4" x14ac:dyDescent="0.3">
      <c r="A258" s="51" t="s">
        <v>288</v>
      </c>
      <c r="B258" s="51" t="s">
        <v>135</v>
      </c>
      <c r="C258" s="52" t="s">
        <v>361</v>
      </c>
      <c r="D258" s="53">
        <v>1.2</v>
      </c>
    </row>
    <row r="259" spans="1:4" x14ac:dyDescent="0.3">
      <c r="A259" s="51" t="s">
        <v>288</v>
      </c>
      <c r="B259" s="51" t="s">
        <v>135</v>
      </c>
      <c r="C259" s="52" t="s">
        <v>362</v>
      </c>
      <c r="D259" s="53">
        <v>1.2</v>
      </c>
    </row>
    <row r="260" spans="1:4" x14ac:dyDescent="0.3">
      <c r="A260" s="51" t="s">
        <v>288</v>
      </c>
      <c r="B260" s="51" t="s">
        <v>135</v>
      </c>
      <c r="C260" s="52" t="s">
        <v>363</v>
      </c>
      <c r="D260" s="53">
        <v>1.2</v>
      </c>
    </row>
    <row r="261" spans="1:4" x14ac:dyDescent="0.3">
      <c r="A261" s="51" t="s">
        <v>288</v>
      </c>
      <c r="B261" s="51" t="s">
        <v>105</v>
      </c>
      <c r="C261" s="52" t="s">
        <v>364</v>
      </c>
      <c r="D261" s="53">
        <v>1.3</v>
      </c>
    </row>
    <row r="262" spans="1:4" x14ac:dyDescent="0.3">
      <c r="A262" s="51" t="s">
        <v>288</v>
      </c>
      <c r="B262" s="51" t="s">
        <v>138</v>
      </c>
      <c r="C262" s="52" t="s">
        <v>365</v>
      </c>
      <c r="D262" s="53">
        <v>1</v>
      </c>
    </row>
    <row r="263" spans="1:4" x14ac:dyDescent="0.3">
      <c r="A263" s="51" t="s">
        <v>288</v>
      </c>
      <c r="B263" s="51" t="s">
        <v>118</v>
      </c>
      <c r="C263" s="52" t="s">
        <v>366</v>
      </c>
      <c r="D263" s="53">
        <v>1.27</v>
      </c>
    </row>
    <row r="264" spans="1:4" x14ac:dyDescent="0.3">
      <c r="A264" s="51" t="s">
        <v>288</v>
      </c>
      <c r="B264" s="51" t="s">
        <v>118</v>
      </c>
      <c r="C264" s="52" t="s">
        <v>367</v>
      </c>
      <c r="D264" s="53">
        <v>1.27</v>
      </c>
    </row>
    <row r="265" spans="1:4" x14ac:dyDescent="0.3">
      <c r="A265" s="51" t="s">
        <v>288</v>
      </c>
      <c r="B265" s="51" t="s">
        <v>118</v>
      </c>
      <c r="C265" s="52" t="s">
        <v>368</v>
      </c>
      <c r="D265" s="53">
        <v>1.27</v>
      </c>
    </row>
    <row r="266" spans="1:4" x14ac:dyDescent="0.3">
      <c r="A266" s="51" t="s">
        <v>288</v>
      </c>
      <c r="B266" s="51" t="s">
        <v>118</v>
      </c>
      <c r="C266" s="52" t="s">
        <v>369</v>
      </c>
      <c r="D266" s="53">
        <v>1.27</v>
      </c>
    </row>
    <row r="267" spans="1:4" x14ac:dyDescent="0.3">
      <c r="A267" s="51" t="s">
        <v>288</v>
      </c>
      <c r="B267" s="51" t="s">
        <v>196</v>
      </c>
      <c r="C267" s="52" t="s">
        <v>370</v>
      </c>
      <c r="D267" s="53">
        <v>1.3</v>
      </c>
    </row>
    <row r="268" spans="1:4" x14ac:dyDescent="0.3">
      <c r="A268" s="51" t="s">
        <v>288</v>
      </c>
      <c r="B268" s="51" t="s">
        <v>138</v>
      </c>
      <c r="C268" s="52" t="s">
        <v>371</v>
      </c>
      <c r="D268" s="53">
        <v>1</v>
      </c>
    </row>
    <row r="269" spans="1:4" x14ac:dyDescent="0.3">
      <c r="A269" s="51" t="s">
        <v>288</v>
      </c>
      <c r="B269" s="51" t="s">
        <v>196</v>
      </c>
      <c r="C269" s="52" t="s">
        <v>372</v>
      </c>
      <c r="D269" s="53">
        <v>1.3</v>
      </c>
    </row>
    <row r="270" spans="1:4" x14ac:dyDescent="0.3">
      <c r="A270" s="51" t="s">
        <v>288</v>
      </c>
      <c r="B270" s="51" t="s">
        <v>138</v>
      </c>
      <c r="C270" s="52" t="s">
        <v>373</v>
      </c>
      <c r="D270" s="53">
        <v>1</v>
      </c>
    </row>
    <row r="271" spans="1:4" x14ac:dyDescent="0.3">
      <c r="A271" s="51" t="s">
        <v>288</v>
      </c>
      <c r="B271" s="51" t="s">
        <v>107</v>
      </c>
      <c r="C271" s="52" t="s">
        <v>374</v>
      </c>
      <c r="D271" s="53">
        <v>1.2</v>
      </c>
    </row>
    <row r="272" spans="1:4" x14ac:dyDescent="0.3">
      <c r="A272" s="51" t="s">
        <v>288</v>
      </c>
      <c r="B272" s="51" t="s">
        <v>196</v>
      </c>
      <c r="C272" s="52" t="s">
        <v>375</v>
      </c>
      <c r="D272" s="53">
        <v>1.2</v>
      </c>
    </row>
    <row r="273" spans="1:4" x14ac:dyDescent="0.3">
      <c r="A273" s="51" t="s">
        <v>288</v>
      </c>
      <c r="B273" s="51" t="s">
        <v>105</v>
      </c>
      <c r="C273" s="52" t="s">
        <v>376</v>
      </c>
      <c r="D273" s="53">
        <v>1.3</v>
      </c>
    </row>
    <row r="274" spans="1:4" x14ac:dyDescent="0.3">
      <c r="A274" s="51" t="s">
        <v>288</v>
      </c>
      <c r="B274" s="51" t="s">
        <v>138</v>
      </c>
      <c r="C274" s="52" t="s">
        <v>377</v>
      </c>
      <c r="D274" s="53">
        <v>1</v>
      </c>
    </row>
    <row r="275" spans="1:4" x14ac:dyDescent="0.3">
      <c r="A275" s="51" t="s">
        <v>288</v>
      </c>
      <c r="B275" s="51" t="s">
        <v>294</v>
      </c>
      <c r="C275" s="52" t="s">
        <v>378</v>
      </c>
      <c r="D275" s="53">
        <v>1.1000000000000001</v>
      </c>
    </row>
    <row r="276" spans="1:4" x14ac:dyDescent="0.3">
      <c r="A276" s="51" t="s">
        <v>288</v>
      </c>
      <c r="B276" s="51" t="s">
        <v>135</v>
      </c>
      <c r="C276" s="52" t="s">
        <v>379</v>
      </c>
      <c r="D276" s="53">
        <v>1.25</v>
      </c>
    </row>
    <row r="277" spans="1:4" x14ac:dyDescent="0.3">
      <c r="A277" s="51" t="s">
        <v>288</v>
      </c>
      <c r="B277" s="51" t="s">
        <v>121</v>
      </c>
      <c r="C277" s="52" t="s">
        <v>380</v>
      </c>
      <c r="D277" s="53">
        <v>1.27</v>
      </c>
    </row>
    <row r="278" spans="1:4" x14ac:dyDescent="0.3">
      <c r="A278" s="51" t="s">
        <v>288</v>
      </c>
      <c r="B278" s="51" t="s">
        <v>196</v>
      </c>
      <c r="C278" s="52" t="s">
        <v>381</v>
      </c>
      <c r="D278" s="53">
        <v>1.2</v>
      </c>
    </row>
    <row r="279" spans="1:4" x14ac:dyDescent="0.3">
      <c r="A279" s="51" t="s">
        <v>288</v>
      </c>
      <c r="B279" s="51" t="s">
        <v>135</v>
      </c>
      <c r="C279" s="52" t="s">
        <v>382</v>
      </c>
      <c r="D279" s="53">
        <v>1.25</v>
      </c>
    </row>
    <row r="280" spans="1:4" x14ac:dyDescent="0.3">
      <c r="A280" s="51" t="s">
        <v>288</v>
      </c>
      <c r="B280" s="51" t="s">
        <v>132</v>
      </c>
      <c r="C280" s="52" t="s">
        <v>383</v>
      </c>
      <c r="D280" s="53">
        <v>1</v>
      </c>
    </row>
    <row r="281" spans="1:4" x14ac:dyDescent="0.3">
      <c r="A281" s="51" t="s">
        <v>288</v>
      </c>
      <c r="B281" s="51" t="s">
        <v>107</v>
      </c>
      <c r="C281" s="52" t="s">
        <v>384</v>
      </c>
      <c r="D281" s="53">
        <v>1.2</v>
      </c>
    </row>
    <row r="282" spans="1:4" x14ac:dyDescent="0.3">
      <c r="A282" s="51" t="s">
        <v>288</v>
      </c>
      <c r="B282" s="51" t="s">
        <v>138</v>
      </c>
      <c r="C282" s="52" t="s">
        <v>385</v>
      </c>
      <c r="D282" s="53">
        <v>1</v>
      </c>
    </row>
    <row r="283" spans="1:4" x14ac:dyDescent="0.3">
      <c r="A283" s="51" t="s">
        <v>288</v>
      </c>
      <c r="B283" s="51" t="s">
        <v>138</v>
      </c>
      <c r="C283" s="52" t="s">
        <v>386</v>
      </c>
      <c r="D283" s="53">
        <v>1</v>
      </c>
    </row>
    <row r="284" spans="1:4" x14ac:dyDescent="0.3">
      <c r="A284" s="51" t="s">
        <v>288</v>
      </c>
      <c r="B284" s="51" t="s">
        <v>107</v>
      </c>
      <c r="C284" s="52" t="s">
        <v>387</v>
      </c>
      <c r="D284" s="53">
        <v>1.2</v>
      </c>
    </row>
    <row r="285" spans="1:4" x14ac:dyDescent="0.3">
      <c r="A285" s="51" t="s">
        <v>288</v>
      </c>
      <c r="B285" s="51" t="s">
        <v>294</v>
      </c>
      <c r="C285" s="52" t="s">
        <v>388</v>
      </c>
      <c r="D285" s="53">
        <v>1.2</v>
      </c>
    </row>
    <row r="286" spans="1:4" x14ac:dyDescent="0.3">
      <c r="A286" s="51" t="s">
        <v>288</v>
      </c>
      <c r="B286" s="51" t="s">
        <v>105</v>
      </c>
      <c r="C286" s="52" t="s">
        <v>389</v>
      </c>
      <c r="D286" s="53">
        <v>1.2</v>
      </c>
    </row>
    <row r="287" spans="1:4" x14ac:dyDescent="0.3">
      <c r="A287" s="51" t="s">
        <v>288</v>
      </c>
      <c r="B287" s="51" t="s">
        <v>107</v>
      </c>
      <c r="C287" s="52" t="s">
        <v>390</v>
      </c>
      <c r="D287" s="53">
        <v>1.2</v>
      </c>
    </row>
    <row r="288" spans="1:4" x14ac:dyDescent="0.3">
      <c r="A288" s="51" t="s">
        <v>288</v>
      </c>
      <c r="B288" s="51" t="s">
        <v>105</v>
      </c>
      <c r="C288" s="52" t="s">
        <v>391</v>
      </c>
      <c r="D288" s="53">
        <v>1.2</v>
      </c>
    </row>
    <row r="289" spans="1:4" x14ac:dyDescent="0.3">
      <c r="A289" s="51" t="s">
        <v>288</v>
      </c>
      <c r="B289" s="51" t="s">
        <v>196</v>
      </c>
      <c r="C289" s="52" t="s">
        <v>392</v>
      </c>
      <c r="D289" s="53">
        <v>1</v>
      </c>
    </row>
    <row r="290" spans="1:4" x14ac:dyDescent="0.3">
      <c r="A290" s="51" t="s">
        <v>288</v>
      </c>
      <c r="B290" s="51" t="s">
        <v>135</v>
      </c>
      <c r="C290" s="52" t="s">
        <v>393</v>
      </c>
      <c r="D290" s="53">
        <v>1.1000000000000001</v>
      </c>
    </row>
    <row r="291" spans="1:4" x14ac:dyDescent="0.3">
      <c r="A291" s="51" t="s">
        <v>288</v>
      </c>
      <c r="B291" s="51" t="s">
        <v>107</v>
      </c>
      <c r="C291" s="52" t="s">
        <v>394</v>
      </c>
      <c r="D291" s="53">
        <v>1.2</v>
      </c>
    </row>
    <row r="292" spans="1:4" x14ac:dyDescent="0.3">
      <c r="A292" s="51" t="s">
        <v>288</v>
      </c>
      <c r="B292" s="51" t="s">
        <v>138</v>
      </c>
      <c r="C292" s="52" t="s">
        <v>395</v>
      </c>
      <c r="D292" s="53">
        <v>1</v>
      </c>
    </row>
    <row r="293" spans="1:4" x14ac:dyDescent="0.3">
      <c r="A293" s="51" t="s">
        <v>288</v>
      </c>
      <c r="B293" s="51" t="s">
        <v>294</v>
      </c>
      <c r="C293" s="52" t="s">
        <v>396</v>
      </c>
      <c r="D293" s="53">
        <v>1.07</v>
      </c>
    </row>
    <row r="294" spans="1:4" x14ac:dyDescent="0.3">
      <c r="A294" s="51" t="s">
        <v>288</v>
      </c>
      <c r="B294" s="51" t="s">
        <v>196</v>
      </c>
      <c r="C294" s="52" t="s">
        <v>397</v>
      </c>
      <c r="D294" s="53">
        <v>1.2</v>
      </c>
    </row>
    <row r="295" spans="1:4" x14ac:dyDescent="0.3">
      <c r="A295" s="51" t="s">
        <v>288</v>
      </c>
      <c r="B295" s="51" t="s">
        <v>138</v>
      </c>
      <c r="C295" s="52" t="s">
        <v>398</v>
      </c>
      <c r="D295" s="53">
        <v>1</v>
      </c>
    </row>
    <row r="296" spans="1:4" x14ac:dyDescent="0.3">
      <c r="A296" s="51" t="s">
        <v>288</v>
      </c>
      <c r="B296" s="51" t="s">
        <v>105</v>
      </c>
      <c r="C296" s="52" t="s">
        <v>399</v>
      </c>
      <c r="D296" s="53">
        <v>1.2</v>
      </c>
    </row>
    <row r="297" spans="1:4" x14ac:dyDescent="0.3">
      <c r="A297" s="51" t="s">
        <v>288</v>
      </c>
      <c r="B297" s="51" t="s">
        <v>294</v>
      </c>
      <c r="C297" s="52" t="s">
        <v>400</v>
      </c>
      <c r="D297" s="53">
        <v>1.06</v>
      </c>
    </row>
    <row r="298" spans="1:4" x14ac:dyDescent="0.3">
      <c r="A298" s="51" t="s">
        <v>288</v>
      </c>
      <c r="B298" s="51" t="s">
        <v>196</v>
      </c>
      <c r="C298" s="52" t="s">
        <v>401</v>
      </c>
      <c r="D298" s="53">
        <v>1.2</v>
      </c>
    </row>
    <row r="299" spans="1:4" x14ac:dyDescent="0.3">
      <c r="A299" s="51" t="s">
        <v>288</v>
      </c>
      <c r="B299" s="51" t="s">
        <v>196</v>
      </c>
      <c r="C299" s="52" t="s">
        <v>402</v>
      </c>
      <c r="D299" s="53">
        <v>1.3</v>
      </c>
    </row>
    <row r="300" spans="1:4" x14ac:dyDescent="0.3">
      <c r="A300" s="51" t="s">
        <v>288</v>
      </c>
      <c r="B300" s="51" t="s">
        <v>121</v>
      </c>
      <c r="C300" s="52" t="s">
        <v>403</v>
      </c>
      <c r="D300" s="53">
        <v>1.27</v>
      </c>
    </row>
    <row r="301" spans="1:4" x14ac:dyDescent="0.3">
      <c r="A301" s="51" t="s">
        <v>288</v>
      </c>
      <c r="B301" s="51" t="s">
        <v>121</v>
      </c>
      <c r="C301" s="52" t="s">
        <v>404</v>
      </c>
      <c r="D301" s="53">
        <v>1.27</v>
      </c>
    </row>
    <row r="302" spans="1:4" x14ac:dyDescent="0.3">
      <c r="A302" s="51" t="s">
        <v>288</v>
      </c>
      <c r="B302" s="51" t="s">
        <v>138</v>
      </c>
      <c r="C302" s="52" t="s">
        <v>405</v>
      </c>
      <c r="D302" s="53">
        <v>1</v>
      </c>
    </row>
    <row r="303" spans="1:4" x14ac:dyDescent="0.3">
      <c r="A303" s="51" t="s">
        <v>288</v>
      </c>
      <c r="B303" s="51" t="s">
        <v>138</v>
      </c>
      <c r="C303" s="52" t="s">
        <v>406</v>
      </c>
      <c r="D303" s="53">
        <v>1</v>
      </c>
    </row>
    <row r="304" spans="1:4" x14ac:dyDescent="0.3">
      <c r="A304" s="51" t="s">
        <v>288</v>
      </c>
      <c r="B304" s="51" t="s">
        <v>113</v>
      </c>
      <c r="C304" s="52" t="s">
        <v>407</v>
      </c>
      <c r="D304" s="53">
        <v>1.25</v>
      </c>
    </row>
    <row r="305" spans="1:4" x14ac:dyDescent="0.3">
      <c r="A305" s="51" t="s">
        <v>288</v>
      </c>
      <c r="B305" s="51" t="s">
        <v>113</v>
      </c>
      <c r="C305" s="52" t="s">
        <v>408</v>
      </c>
      <c r="D305" s="53">
        <v>1.25</v>
      </c>
    </row>
    <row r="306" spans="1:4" x14ac:dyDescent="0.3">
      <c r="A306" s="51" t="s">
        <v>288</v>
      </c>
      <c r="B306" s="51" t="s">
        <v>303</v>
      </c>
      <c r="C306" s="52" t="s">
        <v>409</v>
      </c>
      <c r="D306" s="53">
        <v>1.05</v>
      </c>
    </row>
    <row r="307" spans="1:4" x14ac:dyDescent="0.3">
      <c r="A307" s="51" t="s">
        <v>288</v>
      </c>
      <c r="B307" s="51" t="s">
        <v>135</v>
      </c>
      <c r="C307" s="52" t="s">
        <v>410</v>
      </c>
      <c r="D307" s="53">
        <v>1.3</v>
      </c>
    </row>
    <row r="308" spans="1:4" x14ac:dyDescent="0.3">
      <c r="A308" s="51" t="s">
        <v>288</v>
      </c>
      <c r="B308" s="51" t="s">
        <v>121</v>
      </c>
      <c r="C308" s="52" t="s">
        <v>411</v>
      </c>
      <c r="D308" s="53">
        <v>1.27</v>
      </c>
    </row>
    <row r="309" spans="1:4" x14ac:dyDescent="0.3">
      <c r="A309" s="51" t="s">
        <v>288</v>
      </c>
      <c r="B309" s="51" t="s">
        <v>303</v>
      </c>
      <c r="C309" s="52" t="s">
        <v>412</v>
      </c>
      <c r="D309" s="53">
        <v>1.05</v>
      </c>
    </row>
    <row r="310" spans="1:4" x14ac:dyDescent="0.3">
      <c r="A310" s="51" t="s">
        <v>288</v>
      </c>
      <c r="B310" s="51" t="s">
        <v>294</v>
      </c>
      <c r="C310" s="52" t="s">
        <v>413</v>
      </c>
      <c r="D310" s="53">
        <v>1.1000000000000001</v>
      </c>
    </row>
    <row r="311" spans="1:4" x14ac:dyDescent="0.3">
      <c r="A311" s="51" t="s">
        <v>288</v>
      </c>
      <c r="B311" s="51" t="s">
        <v>132</v>
      </c>
      <c r="C311" s="52" t="s">
        <v>414</v>
      </c>
      <c r="D311" s="53">
        <v>1.02</v>
      </c>
    </row>
    <row r="312" spans="1:4" x14ac:dyDescent="0.3">
      <c r="A312" s="51" t="s">
        <v>288</v>
      </c>
      <c r="B312" s="51" t="s">
        <v>303</v>
      </c>
      <c r="C312" s="52" t="s">
        <v>415</v>
      </c>
      <c r="D312" s="53">
        <v>1</v>
      </c>
    </row>
    <row r="313" spans="1:4" x14ac:dyDescent="0.3">
      <c r="A313" s="51" t="s">
        <v>288</v>
      </c>
      <c r="B313" s="51" t="s">
        <v>138</v>
      </c>
      <c r="C313" s="52" t="s">
        <v>416</v>
      </c>
      <c r="D313" s="53">
        <v>1</v>
      </c>
    </row>
    <row r="314" spans="1:4" x14ac:dyDescent="0.3">
      <c r="A314" s="51" t="s">
        <v>288</v>
      </c>
      <c r="B314" s="51" t="s">
        <v>118</v>
      </c>
      <c r="C314" s="52" t="s">
        <v>417</v>
      </c>
      <c r="D314" s="53">
        <v>1.27</v>
      </c>
    </row>
    <row r="315" spans="1:4" x14ac:dyDescent="0.3">
      <c r="A315" s="51" t="s">
        <v>288</v>
      </c>
      <c r="B315" s="51" t="s">
        <v>118</v>
      </c>
      <c r="C315" s="52" t="s">
        <v>418</v>
      </c>
      <c r="D315" s="53">
        <v>1.27</v>
      </c>
    </row>
    <row r="316" spans="1:4" x14ac:dyDescent="0.3">
      <c r="A316" s="51" t="s">
        <v>288</v>
      </c>
      <c r="B316" s="51" t="s">
        <v>118</v>
      </c>
      <c r="C316" s="52" t="s">
        <v>419</v>
      </c>
      <c r="D316" s="53">
        <v>1.27</v>
      </c>
    </row>
    <row r="317" spans="1:4" x14ac:dyDescent="0.3">
      <c r="A317" s="51" t="s">
        <v>288</v>
      </c>
      <c r="B317" s="51" t="s">
        <v>118</v>
      </c>
      <c r="C317" s="52" t="s">
        <v>420</v>
      </c>
      <c r="D317" s="53">
        <v>1.27</v>
      </c>
    </row>
    <row r="318" spans="1:4" x14ac:dyDescent="0.3">
      <c r="A318" s="51" t="s">
        <v>288</v>
      </c>
      <c r="B318" s="51" t="s">
        <v>118</v>
      </c>
      <c r="C318" s="52" t="s">
        <v>421</v>
      </c>
      <c r="D318" s="53">
        <v>1.27</v>
      </c>
    </row>
    <row r="319" spans="1:4" x14ac:dyDescent="0.3">
      <c r="A319" s="51" t="s">
        <v>288</v>
      </c>
      <c r="B319" s="51" t="s">
        <v>118</v>
      </c>
      <c r="C319" s="52" t="s">
        <v>422</v>
      </c>
      <c r="D319" s="53">
        <v>1.27</v>
      </c>
    </row>
    <row r="320" spans="1:4" x14ac:dyDescent="0.3">
      <c r="A320" s="51" t="s">
        <v>288</v>
      </c>
      <c r="B320" s="51" t="s">
        <v>118</v>
      </c>
      <c r="C320" s="52" t="s">
        <v>423</v>
      </c>
      <c r="D320" s="53">
        <v>1.27</v>
      </c>
    </row>
    <row r="321" spans="1:4" x14ac:dyDescent="0.3">
      <c r="A321" s="51" t="s">
        <v>288</v>
      </c>
      <c r="B321" s="51" t="s">
        <v>118</v>
      </c>
      <c r="C321" s="52" t="s">
        <v>424</v>
      </c>
      <c r="D321" s="53">
        <v>1.27</v>
      </c>
    </row>
    <row r="322" spans="1:4" x14ac:dyDescent="0.3">
      <c r="A322" s="51" t="s">
        <v>288</v>
      </c>
      <c r="B322" s="51" t="s">
        <v>113</v>
      </c>
      <c r="C322" s="52" t="s">
        <v>425</v>
      </c>
      <c r="D322" s="53">
        <v>1.25</v>
      </c>
    </row>
    <row r="323" spans="1:4" x14ac:dyDescent="0.3">
      <c r="A323" s="51" t="s">
        <v>288</v>
      </c>
      <c r="B323" s="51" t="s">
        <v>118</v>
      </c>
      <c r="C323" s="52" t="s">
        <v>426</v>
      </c>
      <c r="D323" s="53">
        <v>1.27</v>
      </c>
    </row>
    <row r="324" spans="1:4" x14ac:dyDescent="0.3">
      <c r="A324" s="51" t="s">
        <v>288</v>
      </c>
      <c r="B324" s="51" t="s">
        <v>118</v>
      </c>
      <c r="C324" s="52" t="s">
        <v>427</v>
      </c>
      <c r="D324" s="53">
        <v>1.27</v>
      </c>
    </row>
    <row r="325" spans="1:4" x14ac:dyDescent="0.3">
      <c r="A325" s="51" t="s">
        <v>288</v>
      </c>
      <c r="B325" s="51" t="s">
        <v>118</v>
      </c>
      <c r="C325" s="52" t="s">
        <v>428</v>
      </c>
      <c r="D325" s="53">
        <v>1.27</v>
      </c>
    </row>
    <row r="326" spans="1:4" x14ac:dyDescent="0.3">
      <c r="A326" s="51" t="s">
        <v>288</v>
      </c>
      <c r="B326" s="51" t="s">
        <v>132</v>
      </c>
      <c r="C326" s="52" t="s">
        <v>429</v>
      </c>
      <c r="D326" s="53">
        <v>1</v>
      </c>
    </row>
    <row r="327" spans="1:4" x14ac:dyDescent="0.3">
      <c r="A327" s="51" t="s">
        <v>288</v>
      </c>
      <c r="B327" s="51" t="s">
        <v>196</v>
      </c>
      <c r="C327" s="52" t="s">
        <v>430</v>
      </c>
      <c r="D327" s="53">
        <v>1.2</v>
      </c>
    </row>
    <row r="328" spans="1:4" x14ac:dyDescent="0.3">
      <c r="A328" s="51" t="s">
        <v>288</v>
      </c>
      <c r="B328" s="51" t="s">
        <v>303</v>
      </c>
      <c r="C328" s="52" t="s">
        <v>431</v>
      </c>
      <c r="D328" s="53">
        <v>1.3</v>
      </c>
    </row>
    <row r="329" spans="1:4" x14ac:dyDescent="0.3">
      <c r="A329" s="51" t="s">
        <v>288</v>
      </c>
      <c r="B329" s="51" t="s">
        <v>138</v>
      </c>
      <c r="C329" s="52" t="s">
        <v>432</v>
      </c>
      <c r="D329" s="53">
        <v>1</v>
      </c>
    </row>
    <row r="330" spans="1:4" x14ac:dyDescent="0.3">
      <c r="A330" s="51" t="s">
        <v>288</v>
      </c>
      <c r="B330" s="51" t="s">
        <v>118</v>
      </c>
      <c r="C330" s="52" t="s">
        <v>433</v>
      </c>
      <c r="D330" s="53">
        <v>1.27</v>
      </c>
    </row>
    <row r="331" spans="1:4" x14ac:dyDescent="0.3">
      <c r="A331" s="51" t="s">
        <v>288</v>
      </c>
      <c r="B331" s="51" t="s">
        <v>138</v>
      </c>
      <c r="C331" s="52" t="s">
        <v>434</v>
      </c>
      <c r="D331" s="53">
        <v>1</v>
      </c>
    </row>
    <row r="332" spans="1:4" x14ac:dyDescent="0.3">
      <c r="A332" s="51" t="s">
        <v>288</v>
      </c>
      <c r="B332" s="51" t="s">
        <v>118</v>
      </c>
      <c r="C332" s="52" t="s">
        <v>435</v>
      </c>
      <c r="D332" s="53">
        <v>1.27</v>
      </c>
    </row>
    <row r="333" spans="1:4" x14ac:dyDescent="0.3">
      <c r="A333" s="51" t="s">
        <v>288</v>
      </c>
      <c r="B333" s="51" t="s">
        <v>118</v>
      </c>
      <c r="C333" s="52" t="s">
        <v>436</v>
      </c>
      <c r="D333" s="53">
        <v>1.27</v>
      </c>
    </row>
    <row r="334" spans="1:4" x14ac:dyDescent="0.3">
      <c r="A334" s="51" t="s">
        <v>288</v>
      </c>
      <c r="B334" s="51" t="s">
        <v>196</v>
      </c>
      <c r="C334" s="52" t="s">
        <v>437</v>
      </c>
      <c r="D334" s="53">
        <v>1.08</v>
      </c>
    </row>
    <row r="335" spans="1:4" x14ac:dyDescent="0.3">
      <c r="A335" s="51" t="s">
        <v>288</v>
      </c>
      <c r="B335" s="51" t="s">
        <v>138</v>
      </c>
      <c r="C335" s="52" t="s">
        <v>438</v>
      </c>
      <c r="D335" s="53">
        <v>1</v>
      </c>
    </row>
    <row r="336" spans="1:4" x14ac:dyDescent="0.3">
      <c r="A336" s="51" t="s">
        <v>288</v>
      </c>
      <c r="B336" s="51" t="s">
        <v>118</v>
      </c>
      <c r="C336" s="52" t="s">
        <v>439</v>
      </c>
      <c r="D336" s="53">
        <v>1.27</v>
      </c>
    </row>
    <row r="337" spans="1:4" x14ac:dyDescent="0.3">
      <c r="A337" s="51" t="s">
        <v>288</v>
      </c>
      <c r="B337" s="51" t="s">
        <v>196</v>
      </c>
      <c r="C337" s="52" t="s">
        <v>440</v>
      </c>
      <c r="D337" s="53">
        <v>1.3</v>
      </c>
    </row>
    <row r="338" spans="1:4" x14ac:dyDescent="0.3">
      <c r="A338" s="51" t="s">
        <v>288</v>
      </c>
      <c r="B338" s="51" t="s">
        <v>118</v>
      </c>
      <c r="C338" s="52" t="s">
        <v>441</v>
      </c>
      <c r="D338" s="53">
        <v>1.27</v>
      </c>
    </row>
    <row r="339" spans="1:4" x14ac:dyDescent="0.3">
      <c r="A339" s="51" t="s">
        <v>288</v>
      </c>
      <c r="B339" s="51" t="s">
        <v>107</v>
      </c>
      <c r="C339" s="52" t="s">
        <v>442</v>
      </c>
      <c r="D339" s="53">
        <v>1.2</v>
      </c>
    </row>
    <row r="340" spans="1:4" x14ac:dyDescent="0.3">
      <c r="A340" s="51" t="s">
        <v>288</v>
      </c>
      <c r="B340" s="51" t="s">
        <v>135</v>
      </c>
      <c r="C340" s="52" t="s">
        <v>443</v>
      </c>
      <c r="D340" s="53">
        <v>1.1499999999999999</v>
      </c>
    </row>
    <row r="341" spans="1:4" x14ac:dyDescent="0.3">
      <c r="A341" s="51" t="s">
        <v>288</v>
      </c>
      <c r="B341" s="51" t="s">
        <v>138</v>
      </c>
      <c r="C341" s="52" t="s">
        <v>444</v>
      </c>
      <c r="D341" s="53">
        <v>1</v>
      </c>
    </row>
    <row r="342" spans="1:4" x14ac:dyDescent="0.3">
      <c r="A342" s="51" t="s">
        <v>288</v>
      </c>
      <c r="B342" s="51" t="s">
        <v>121</v>
      </c>
      <c r="C342" s="52" t="s">
        <v>445</v>
      </c>
      <c r="D342" s="53">
        <v>1.27</v>
      </c>
    </row>
    <row r="343" spans="1:4" x14ac:dyDescent="0.3">
      <c r="A343" s="51" t="s">
        <v>288</v>
      </c>
      <c r="B343" s="51" t="s">
        <v>303</v>
      </c>
      <c r="C343" s="52" t="s">
        <v>446</v>
      </c>
      <c r="D343" s="53">
        <v>1.05</v>
      </c>
    </row>
    <row r="344" spans="1:4" x14ac:dyDescent="0.3">
      <c r="A344" s="51" t="s">
        <v>288</v>
      </c>
      <c r="B344" s="51" t="s">
        <v>135</v>
      </c>
      <c r="C344" s="52" t="s">
        <v>447</v>
      </c>
      <c r="D344" s="53">
        <v>1.2</v>
      </c>
    </row>
    <row r="345" spans="1:4" x14ac:dyDescent="0.3">
      <c r="A345" s="51" t="s">
        <v>288</v>
      </c>
      <c r="B345" s="51" t="s">
        <v>135</v>
      </c>
      <c r="C345" s="52" t="s">
        <v>448</v>
      </c>
      <c r="D345" s="53">
        <v>1.1000000000000001</v>
      </c>
    </row>
    <row r="346" spans="1:4" x14ac:dyDescent="0.3">
      <c r="A346" s="51" t="s">
        <v>288</v>
      </c>
      <c r="B346" s="51" t="s">
        <v>138</v>
      </c>
      <c r="C346" s="52" t="s">
        <v>449</v>
      </c>
      <c r="D346" s="53">
        <v>1</v>
      </c>
    </row>
    <row r="347" spans="1:4" x14ac:dyDescent="0.3">
      <c r="A347" s="51" t="s">
        <v>288</v>
      </c>
      <c r="B347" s="51" t="s">
        <v>196</v>
      </c>
      <c r="C347" s="52" t="s">
        <v>450</v>
      </c>
      <c r="D347" s="53">
        <v>1.2</v>
      </c>
    </row>
    <row r="348" spans="1:4" x14ac:dyDescent="0.3">
      <c r="A348" s="51" t="s">
        <v>288</v>
      </c>
      <c r="B348" s="51" t="s">
        <v>196</v>
      </c>
      <c r="C348" s="52" t="s">
        <v>451</v>
      </c>
      <c r="D348" s="53">
        <v>1.1000000000000001</v>
      </c>
    </row>
    <row r="349" spans="1:4" x14ac:dyDescent="0.3">
      <c r="A349" s="51" t="s">
        <v>288</v>
      </c>
      <c r="B349" s="51" t="s">
        <v>138</v>
      </c>
      <c r="C349" s="52" t="s">
        <v>452</v>
      </c>
      <c r="D349" s="53">
        <v>1</v>
      </c>
    </row>
    <row r="350" spans="1:4" x14ac:dyDescent="0.3">
      <c r="A350" s="51" t="s">
        <v>288</v>
      </c>
      <c r="B350" s="51" t="s">
        <v>138</v>
      </c>
      <c r="C350" s="52" t="s">
        <v>453</v>
      </c>
      <c r="D350" s="53">
        <v>1</v>
      </c>
    </row>
    <row r="351" spans="1:4" x14ac:dyDescent="0.3">
      <c r="A351" s="51" t="s">
        <v>288</v>
      </c>
      <c r="B351" s="51" t="s">
        <v>138</v>
      </c>
      <c r="C351" s="52" t="s">
        <v>454</v>
      </c>
      <c r="D351" s="53">
        <v>1</v>
      </c>
    </row>
    <row r="352" spans="1:4" x14ac:dyDescent="0.3">
      <c r="A352" s="51" t="s">
        <v>288</v>
      </c>
      <c r="B352" s="51" t="s">
        <v>196</v>
      </c>
      <c r="C352" s="52" t="s">
        <v>455</v>
      </c>
      <c r="D352" s="53">
        <v>1.1000000000000001</v>
      </c>
    </row>
    <row r="353" spans="1:4" x14ac:dyDescent="0.3">
      <c r="A353" s="51" t="s">
        <v>288</v>
      </c>
      <c r="B353" s="51" t="s">
        <v>303</v>
      </c>
      <c r="C353" s="52" t="s">
        <v>456</v>
      </c>
      <c r="D353" s="53">
        <v>1</v>
      </c>
    </row>
    <row r="354" spans="1:4" x14ac:dyDescent="0.3">
      <c r="A354" s="51" t="s">
        <v>288</v>
      </c>
      <c r="B354" s="51" t="s">
        <v>196</v>
      </c>
      <c r="C354" s="52" t="s">
        <v>457</v>
      </c>
      <c r="D354" s="53">
        <v>1.1000000000000001</v>
      </c>
    </row>
    <row r="355" spans="1:4" x14ac:dyDescent="0.3">
      <c r="A355" s="51" t="s">
        <v>288</v>
      </c>
      <c r="B355" s="51" t="s">
        <v>135</v>
      </c>
      <c r="C355" s="52" t="s">
        <v>458</v>
      </c>
      <c r="D355" s="53">
        <v>1.1499999999999999</v>
      </c>
    </row>
    <row r="356" spans="1:4" x14ac:dyDescent="0.3">
      <c r="A356" s="51" t="s">
        <v>288</v>
      </c>
      <c r="B356" s="51" t="s">
        <v>109</v>
      </c>
      <c r="C356" s="52" t="s">
        <v>459</v>
      </c>
      <c r="D356" s="53">
        <v>1.1499999999999999</v>
      </c>
    </row>
    <row r="357" spans="1:4" x14ac:dyDescent="0.3">
      <c r="A357" s="51" t="s">
        <v>288</v>
      </c>
      <c r="B357" s="51" t="s">
        <v>107</v>
      </c>
      <c r="C357" s="52" t="s">
        <v>460</v>
      </c>
      <c r="D357" s="53">
        <v>1.2</v>
      </c>
    </row>
    <row r="358" spans="1:4" x14ac:dyDescent="0.3">
      <c r="A358" s="51" t="s">
        <v>288</v>
      </c>
      <c r="B358" s="51" t="s">
        <v>121</v>
      </c>
      <c r="C358" s="52" t="s">
        <v>461</v>
      </c>
      <c r="D358" s="53">
        <v>1.27</v>
      </c>
    </row>
    <row r="359" spans="1:4" x14ac:dyDescent="0.3">
      <c r="A359" s="51" t="s">
        <v>288</v>
      </c>
      <c r="B359" s="51" t="s">
        <v>118</v>
      </c>
      <c r="C359" s="52" t="s">
        <v>462</v>
      </c>
      <c r="D359" s="53">
        <v>1.27</v>
      </c>
    </row>
    <row r="360" spans="1:4" x14ac:dyDescent="0.3">
      <c r="A360" s="51" t="s">
        <v>288</v>
      </c>
      <c r="B360" s="51" t="s">
        <v>121</v>
      </c>
      <c r="C360" s="52" t="s">
        <v>463</v>
      </c>
      <c r="D360" s="53">
        <v>1.27</v>
      </c>
    </row>
    <row r="361" spans="1:4" x14ac:dyDescent="0.3">
      <c r="A361" s="51" t="s">
        <v>288</v>
      </c>
      <c r="B361" s="51" t="s">
        <v>196</v>
      </c>
      <c r="C361" s="52" t="s">
        <v>464</v>
      </c>
      <c r="D361" s="53">
        <v>1.1000000000000001</v>
      </c>
    </row>
    <row r="362" spans="1:4" x14ac:dyDescent="0.3">
      <c r="A362" s="51" t="s">
        <v>288</v>
      </c>
      <c r="B362" s="51" t="s">
        <v>105</v>
      </c>
      <c r="C362" s="52" t="s">
        <v>465</v>
      </c>
      <c r="D362" s="53">
        <v>1.1000000000000001</v>
      </c>
    </row>
    <row r="363" spans="1:4" x14ac:dyDescent="0.3">
      <c r="A363" s="51" t="s">
        <v>288</v>
      </c>
      <c r="B363" s="51" t="s">
        <v>107</v>
      </c>
      <c r="C363" s="52" t="s">
        <v>466</v>
      </c>
      <c r="D363" s="53">
        <v>1.2</v>
      </c>
    </row>
    <row r="364" spans="1:4" x14ac:dyDescent="0.3">
      <c r="A364" s="51" t="s">
        <v>288</v>
      </c>
      <c r="B364" s="51" t="s">
        <v>121</v>
      </c>
      <c r="C364" s="52" t="s">
        <v>467</v>
      </c>
      <c r="D364" s="53">
        <v>1.27</v>
      </c>
    </row>
    <row r="365" spans="1:4" x14ac:dyDescent="0.3">
      <c r="A365" s="51" t="s">
        <v>288</v>
      </c>
      <c r="B365" s="51" t="s">
        <v>138</v>
      </c>
      <c r="C365" s="52" t="s">
        <v>468</v>
      </c>
      <c r="D365" s="53">
        <v>1</v>
      </c>
    </row>
    <row r="366" spans="1:4" x14ac:dyDescent="0.3">
      <c r="A366" s="51" t="s">
        <v>288</v>
      </c>
      <c r="B366" s="51" t="s">
        <v>118</v>
      </c>
      <c r="C366" s="52" t="s">
        <v>469</v>
      </c>
      <c r="D366" s="53">
        <v>1.27</v>
      </c>
    </row>
    <row r="367" spans="1:4" x14ac:dyDescent="0.3">
      <c r="A367" s="51" t="s">
        <v>288</v>
      </c>
      <c r="B367" s="51" t="s">
        <v>109</v>
      </c>
      <c r="C367" s="52" t="s">
        <v>470</v>
      </c>
      <c r="D367" s="53">
        <v>1.1499999999999999</v>
      </c>
    </row>
    <row r="368" spans="1:4" x14ac:dyDescent="0.3">
      <c r="A368" s="51" t="s">
        <v>288</v>
      </c>
      <c r="B368" s="51" t="s">
        <v>135</v>
      </c>
      <c r="C368" s="52" t="s">
        <v>471</v>
      </c>
      <c r="D368" s="53">
        <v>1.2</v>
      </c>
    </row>
    <row r="369" spans="1:4" x14ac:dyDescent="0.3">
      <c r="A369" s="51" t="s">
        <v>288</v>
      </c>
      <c r="B369" s="51" t="s">
        <v>135</v>
      </c>
      <c r="C369" s="52" t="s">
        <v>472</v>
      </c>
      <c r="D369" s="53">
        <v>1.1499999999999999</v>
      </c>
    </row>
    <row r="370" spans="1:4" x14ac:dyDescent="0.3">
      <c r="A370" s="51" t="s">
        <v>288</v>
      </c>
      <c r="B370" s="51" t="s">
        <v>121</v>
      </c>
      <c r="C370" s="52" t="s">
        <v>473</v>
      </c>
      <c r="D370" s="53">
        <v>1.27</v>
      </c>
    </row>
    <row r="371" spans="1:4" x14ac:dyDescent="0.3">
      <c r="A371" s="51" t="s">
        <v>288</v>
      </c>
      <c r="B371" s="51" t="s">
        <v>135</v>
      </c>
      <c r="C371" s="52" t="s">
        <v>474</v>
      </c>
      <c r="D371" s="53">
        <v>1.1499999999999999</v>
      </c>
    </row>
    <row r="372" spans="1:4" x14ac:dyDescent="0.3">
      <c r="A372" s="51" t="s">
        <v>288</v>
      </c>
      <c r="B372" s="51" t="s">
        <v>303</v>
      </c>
      <c r="C372" s="52" t="s">
        <v>475</v>
      </c>
      <c r="D372" s="53">
        <v>1</v>
      </c>
    </row>
    <row r="373" spans="1:4" x14ac:dyDescent="0.3">
      <c r="A373" s="51" t="s">
        <v>288</v>
      </c>
      <c r="B373" s="51" t="s">
        <v>135</v>
      </c>
      <c r="C373" s="52" t="s">
        <v>476</v>
      </c>
      <c r="D373" s="53">
        <v>1.3</v>
      </c>
    </row>
    <row r="374" spans="1:4" x14ac:dyDescent="0.3">
      <c r="A374" s="51" t="s">
        <v>288</v>
      </c>
      <c r="B374" s="51" t="s">
        <v>113</v>
      </c>
      <c r="C374" s="52" t="s">
        <v>477</v>
      </c>
      <c r="D374" s="53">
        <v>1.25</v>
      </c>
    </row>
    <row r="375" spans="1:4" x14ac:dyDescent="0.3">
      <c r="A375" s="51" t="s">
        <v>288</v>
      </c>
      <c r="B375" s="51" t="s">
        <v>196</v>
      </c>
      <c r="C375" s="52" t="s">
        <v>478</v>
      </c>
      <c r="D375" s="53">
        <v>1.22</v>
      </c>
    </row>
    <row r="376" spans="1:4" x14ac:dyDescent="0.3">
      <c r="A376" s="51" t="s">
        <v>288</v>
      </c>
      <c r="B376" s="51" t="s">
        <v>135</v>
      </c>
      <c r="C376" s="52" t="s">
        <v>479</v>
      </c>
      <c r="D376" s="53">
        <v>1.1000000000000001</v>
      </c>
    </row>
    <row r="377" spans="1:4" x14ac:dyDescent="0.3">
      <c r="A377" s="51" t="s">
        <v>288</v>
      </c>
      <c r="B377" s="51" t="s">
        <v>132</v>
      </c>
      <c r="C377" s="52" t="s">
        <v>480</v>
      </c>
      <c r="D377" s="53">
        <v>1.1000000000000001</v>
      </c>
    </row>
    <row r="378" spans="1:4" x14ac:dyDescent="0.3">
      <c r="A378" s="51" t="s">
        <v>288</v>
      </c>
      <c r="B378" s="51" t="s">
        <v>118</v>
      </c>
      <c r="C378" s="52" t="s">
        <v>481</v>
      </c>
      <c r="D378" s="53">
        <v>1.27</v>
      </c>
    </row>
    <row r="379" spans="1:4" x14ac:dyDescent="0.3">
      <c r="A379" s="51" t="s">
        <v>288</v>
      </c>
      <c r="B379" s="51" t="s">
        <v>135</v>
      </c>
      <c r="C379" s="52" t="s">
        <v>482</v>
      </c>
      <c r="D379" s="53">
        <v>1.3</v>
      </c>
    </row>
    <row r="380" spans="1:4" x14ac:dyDescent="0.3">
      <c r="A380" s="51" t="s">
        <v>288</v>
      </c>
      <c r="B380" s="51" t="s">
        <v>196</v>
      </c>
      <c r="C380" s="52" t="s">
        <v>483</v>
      </c>
      <c r="D380" s="53">
        <v>1.1000000000000001</v>
      </c>
    </row>
    <row r="381" spans="1:4" x14ac:dyDescent="0.3">
      <c r="A381" s="51" t="s">
        <v>288</v>
      </c>
      <c r="B381" s="51" t="s">
        <v>196</v>
      </c>
      <c r="C381" s="52" t="s">
        <v>484</v>
      </c>
      <c r="D381" s="53">
        <v>1.2</v>
      </c>
    </row>
    <row r="382" spans="1:4" x14ac:dyDescent="0.3">
      <c r="A382" s="51" t="s">
        <v>288</v>
      </c>
      <c r="B382" s="51" t="s">
        <v>196</v>
      </c>
      <c r="C382" s="52" t="s">
        <v>485</v>
      </c>
      <c r="D382" s="53">
        <v>1.1000000000000001</v>
      </c>
    </row>
    <row r="383" spans="1:4" x14ac:dyDescent="0.3">
      <c r="A383" s="51" t="s">
        <v>288</v>
      </c>
      <c r="B383" s="51" t="s">
        <v>132</v>
      </c>
      <c r="C383" s="52" t="s">
        <v>486</v>
      </c>
      <c r="D383" s="53">
        <v>1</v>
      </c>
    </row>
    <row r="384" spans="1:4" x14ac:dyDescent="0.3">
      <c r="A384" s="51" t="s">
        <v>288</v>
      </c>
      <c r="B384" s="51" t="s">
        <v>107</v>
      </c>
      <c r="C384" s="52" t="s">
        <v>487</v>
      </c>
      <c r="D384" s="53">
        <v>1.2</v>
      </c>
    </row>
    <row r="385" spans="1:4" x14ac:dyDescent="0.3">
      <c r="A385" s="51" t="s">
        <v>288</v>
      </c>
      <c r="B385" s="51" t="s">
        <v>107</v>
      </c>
      <c r="C385" s="52" t="s">
        <v>488</v>
      </c>
      <c r="D385" s="53">
        <v>1.2</v>
      </c>
    </row>
    <row r="386" spans="1:4" x14ac:dyDescent="0.3">
      <c r="A386" s="51" t="s">
        <v>288</v>
      </c>
      <c r="B386" s="51" t="s">
        <v>113</v>
      </c>
      <c r="C386" s="52" t="s">
        <v>489</v>
      </c>
      <c r="D386" s="53">
        <v>1.25</v>
      </c>
    </row>
    <row r="387" spans="1:4" x14ac:dyDescent="0.3">
      <c r="A387" s="51" t="s">
        <v>288</v>
      </c>
      <c r="B387" s="51" t="s">
        <v>118</v>
      </c>
      <c r="C387" s="52" t="s">
        <v>490</v>
      </c>
      <c r="D387" s="53">
        <v>1.27</v>
      </c>
    </row>
    <row r="388" spans="1:4" x14ac:dyDescent="0.3">
      <c r="A388" s="51" t="s">
        <v>288</v>
      </c>
      <c r="B388" s="51" t="s">
        <v>135</v>
      </c>
      <c r="C388" s="52" t="s">
        <v>491</v>
      </c>
      <c r="D388" s="53">
        <v>1.3</v>
      </c>
    </row>
    <row r="389" spans="1:4" x14ac:dyDescent="0.3">
      <c r="A389" s="51" t="s">
        <v>288</v>
      </c>
      <c r="B389" s="51" t="s">
        <v>196</v>
      </c>
      <c r="C389" s="52" t="s">
        <v>492</v>
      </c>
      <c r="D389" s="53">
        <v>1</v>
      </c>
    </row>
    <row r="390" spans="1:4" x14ac:dyDescent="0.3">
      <c r="A390" s="51" t="s">
        <v>288</v>
      </c>
      <c r="B390" s="51" t="s">
        <v>294</v>
      </c>
      <c r="C390" s="52" t="s">
        <v>493</v>
      </c>
      <c r="D390" s="53">
        <v>1.1000000000000001</v>
      </c>
    </row>
    <row r="391" spans="1:4" x14ac:dyDescent="0.3">
      <c r="A391" s="51" t="s">
        <v>288</v>
      </c>
      <c r="B391" s="51" t="s">
        <v>105</v>
      </c>
      <c r="C391" s="52" t="s">
        <v>494</v>
      </c>
      <c r="D391" s="53">
        <v>1.2</v>
      </c>
    </row>
    <row r="392" spans="1:4" x14ac:dyDescent="0.3">
      <c r="A392" s="51" t="s">
        <v>288</v>
      </c>
      <c r="B392" s="51" t="s">
        <v>196</v>
      </c>
      <c r="C392" s="52" t="s">
        <v>495</v>
      </c>
      <c r="D392" s="53">
        <v>1.3</v>
      </c>
    </row>
    <row r="393" spans="1:4" x14ac:dyDescent="0.3">
      <c r="A393" s="51" t="s">
        <v>288</v>
      </c>
      <c r="B393" s="51" t="s">
        <v>303</v>
      </c>
      <c r="C393" s="52" t="s">
        <v>496</v>
      </c>
      <c r="D393" s="53">
        <v>1</v>
      </c>
    </row>
    <row r="394" spans="1:4" x14ac:dyDescent="0.3">
      <c r="A394" s="51" t="s">
        <v>288</v>
      </c>
      <c r="B394" s="51" t="s">
        <v>132</v>
      </c>
      <c r="C394" s="52" t="s">
        <v>497</v>
      </c>
      <c r="D394" s="53">
        <v>1</v>
      </c>
    </row>
    <row r="395" spans="1:4" x14ac:dyDescent="0.3">
      <c r="A395" s="51" t="s">
        <v>288</v>
      </c>
      <c r="B395" s="51" t="s">
        <v>204</v>
      </c>
      <c r="C395" s="52" t="s">
        <v>498</v>
      </c>
      <c r="D395" s="53">
        <v>1.1100000000000001</v>
      </c>
    </row>
    <row r="396" spans="1:4" x14ac:dyDescent="0.3">
      <c r="A396" s="51" t="s">
        <v>288</v>
      </c>
      <c r="B396" s="51" t="s">
        <v>132</v>
      </c>
      <c r="C396" s="52" t="s">
        <v>499</v>
      </c>
      <c r="D396" s="53">
        <v>1</v>
      </c>
    </row>
    <row r="397" spans="1:4" x14ac:dyDescent="0.3">
      <c r="A397" s="51" t="s">
        <v>288</v>
      </c>
      <c r="B397" s="51" t="s">
        <v>138</v>
      </c>
      <c r="C397" s="52" t="s">
        <v>500</v>
      </c>
      <c r="D397" s="53">
        <v>1</v>
      </c>
    </row>
    <row r="398" spans="1:4" x14ac:dyDescent="0.3">
      <c r="A398" s="51" t="s">
        <v>288</v>
      </c>
      <c r="B398" s="51" t="s">
        <v>132</v>
      </c>
      <c r="C398" s="52" t="s">
        <v>501</v>
      </c>
      <c r="D398" s="53">
        <v>1</v>
      </c>
    </row>
    <row r="399" spans="1:4" x14ac:dyDescent="0.3">
      <c r="A399" s="51" t="s">
        <v>288</v>
      </c>
      <c r="B399" s="51" t="s">
        <v>294</v>
      </c>
      <c r="C399" s="52" t="s">
        <v>502</v>
      </c>
      <c r="D399" s="53">
        <v>1.2</v>
      </c>
    </row>
    <row r="400" spans="1:4" x14ac:dyDescent="0.3">
      <c r="A400" s="51" t="s">
        <v>288</v>
      </c>
      <c r="B400" s="51" t="s">
        <v>132</v>
      </c>
      <c r="C400" s="52" t="s">
        <v>503</v>
      </c>
      <c r="D400" s="53">
        <v>1</v>
      </c>
    </row>
    <row r="401" spans="1:4" x14ac:dyDescent="0.3">
      <c r="A401" s="51" t="s">
        <v>288</v>
      </c>
      <c r="B401" s="51" t="s">
        <v>132</v>
      </c>
      <c r="C401" s="52" t="s">
        <v>504</v>
      </c>
      <c r="D401" s="53">
        <v>1</v>
      </c>
    </row>
    <row r="402" spans="1:4" x14ac:dyDescent="0.3">
      <c r="A402" s="51" t="s">
        <v>288</v>
      </c>
      <c r="B402" s="51" t="s">
        <v>138</v>
      </c>
      <c r="C402" s="52" t="s">
        <v>505</v>
      </c>
      <c r="D402" s="53">
        <v>1</v>
      </c>
    </row>
    <row r="403" spans="1:4" x14ac:dyDescent="0.3">
      <c r="A403" s="51" t="s">
        <v>288</v>
      </c>
      <c r="B403" s="51" t="s">
        <v>138</v>
      </c>
      <c r="C403" s="52" t="s">
        <v>506</v>
      </c>
      <c r="D403" s="53">
        <v>1</v>
      </c>
    </row>
    <row r="404" spans="1:4" x14ac:dyDescent="0.3">
      <c r="A404" s="51" t="s">
        <v>288</v>
      </c>
      <c r="B404" s="51" t="s">
        <v>118</v>
      </c>
      <c r="C404" s="52" t="s">
        <v>507</v>
      </c>
      <c r="D404" s="53">
        <v>1.27</v>
      </c>
    </row>
    <row r="405" spans="1:4" x14ac:dyDescent="0.3">
      <c r="A405" s="51" t="s">
        <v>288</v>
      </c>
      <c r="B405" s="51" t="s">
        <v>113</v>
      </c>
      <c r="C405" s="52" t="s">
        <v>508</v>
      </c>
      <c r="D405" s="53">
        <v>1.25</v>
      </c>
    </row>
    <row r="406" spans="1:4" x14ac:dyDescent="0.3">
      <c r="A406" s="51" t="s">
        <v>288</v>
      </c>
      <c r="B406" s="51" t="s">
        <v>118</v>
      </c>
      <c r="C406" s="52" t="s">
        <v>509</v>
      </c>
      <c r="D406" s="53">
        <v>1.27</v>
      </c>
    </row>
    <row r="407" spans="1:4" x14ac:dyDescent="0.3">
      <c r="A407" s="51" t="s">
        <v>288</v>
      </c>
      <c r="B407" s="51" t="s">
        <v>113</v>
      </c>
      <c r="C407" s="52" t="s">
        <v>510</v>
      </c>
      <c r="D407" s="53">
        <v>1.25</v>
      </c>
    </row>
    <row r="408" spans="1:4" x14ac:dyDescent="0.3">
      <c r="A408" s="51" t="s">
        <v>288</v>
      </c>
      <c r="B408" s="51" t="s">
        <v>118</v>
      </c>
      <c r="C408" s="52" t="s">
        <v>511</v>
      </c>
      <c r="D408" s="53">
        <v>1.27</v>
      </c>
    </row>
    <row r="409" spans="1:4" x14ac:dyDescent="0.3">
      <c r="A409" s="51" t="s">
        <v>288</v>
      </c>
      <c r="B409" s="51" t="s">
        <v>138</v>
      </c>
      <c r="C409" s="52" t="s">
        <v>512</v>
      </c>
      <c r="D409" s="53">
        <v>1</v>
      </c>
    </row>
    <row r="410" spans="1:4" x14ac:dyDescent="0.3">
      <c r="A410" s="51" t="s">
        <v>288</v>
      </c>
      <c r="B410" s="51" t="s">
        <v>135</v>
      </c>
      <c r="C410" s="52" t="s">
        <v>513</v>
      </c>
      <c r="D410" s="53">
        <v>1.2</v>
      </c>
    </row>
    <row r="411" spans="1:4" x14ac:dyDescent="0.3">
      <c r="A411" s="51" t="s">
        <v>288</v>
      </c>
      <c r="B411" s="51" t="s">
        <v>113</v>
      </c>
      <c r="C411" s="52" t="s">
        <v>514</v>
      </c>
      <c r="D411" s="53">
        <v>1.25</v>
      </c>
    </row>
    <row r="412" spans="1:4" x14ac:dyDescent="0.3">
      <c r="A412" s="51" t="s">
        <v>288</v>
      </c>
      <c r="B412" s="51" t="s">
        <v>121</v>
      </c>
      <c r="C412" s="52" t="s">
        <v>515</v>
      </c>
      <c r="D412" s="53">
        <v>1.27</v>
      </c>
    </row>
    <row r="413" spans="1:4" x14ac:dyDescent="0.3">
      <c r="A413" s="51" t="s">
        <v>288</v>
      </c>
      <c r="B413" s="51" t="s">
        <v>303</v>
      </c>
      <c r="C413" s="52" t="s">
        <v>516</v>
      </c>
      <c r="D413" s="53">
        <v>1.3</v>
      </c>
    </row>
    <row r="414" spans="1:4" x14ac:dyDescent="0.3">
      <c r="A414" s="51" t="s">
        <v>288</v>
      </c>
      <c r="B414" s="51" t="s">
        <v>132</v>
      </c>
      <c r="C414" s="52" t="s">
        <v>517</v>
      </c>
      <c r="D414" s="53">
        <v>1</v>
      </c>
    </row>
    <row r="415" spans="1:4" x14ac:dyDescent="0.3">
      <c r="A415" s="51" t="s">
        <v>288</v>
      </c>
      <c r="B415" s="51" t="s">
        <v>105</v>
      </c>
      <c r="C415" s="52" t="s">
        <v>518</v>
      </c>
      <c r="D415" s="53">
        <v>1.3</v>
      </c>
    </row>
    <row r="416" spans="1:4" x14ac:dyDescent="0.3">
      <c r="A416" s="51" t="s">
        <v>288</v>
      </c>
      <c r="B416" s="51" t="s">
        <v>105</v>
      </c>
      <c r="C416" s="52" t="s">
        <v>519</v>
      </c>
      <c r="D416" s="53">
        <v>1.1000000000000001</v>
      </c>
    </row>
    <row r="417" spans="1:4" x14ac:dyDescent="0.3">
      <c r="A417" s="51" t="s">
        <v>288</v>
      </c>
      <c r="B417" s="51" t="s">
        <v>105</v>
      </c>
      <c r="C417" s="52" t="s">
        <v>520</v>
      </c>
      <c r="D417" s="53">
        <v>1.1000000000000001</v>
      </c>
    </row>
    <row r="418" spans="1:4" x14ac:dyDescent="0.3">
      <c r="A418" s="51" t="s">
        <v>288</v>
      </c>
      <c r="B418" s="51" t="s">
        <v>105</v>
      </c>
      <c r="C418" s="52" t="s">
        <v>521</v>
      </c>
      <c r="D418" s="53">
        <v>1.1000000000000001</v>
      </c>
    </row>
    <row r="419" spans="1:4" x14ac:dyDescent="0.3">
      <c r="A419" s="51" t="s">
        <v>288</v>
      </c>
      <c r="B419" s="51" t="s">
        <v>105</v>
      </c>
      <c r="C419" s="52" t="s">
        <v>522</v>
      </c>
      <c r="D419" s="53">
        <v>1.1000000000000001</v>
      </c>
    </row>
    <row r="420" spans="1:4" x14ac:dyDescent="0.3">
      <c r="A420" s="51" t="s">
        <v>288</v>
      </c>
      <c r="B420" s="51" t="s">
        <v>105</v>
      </c>
      <c r="C420" s="52" t="s">
        <v>523</v>
      </c>
      <c r="D420" s="53">
        <v>1.1000000000000001</v>
      </c>
    </row>
    <row r="421" spans="1:4" x14ac:dyDescent="0.3">
      <c r="A421" s="51" t="s">
        <v>288</v>
      </c>
      <c r="B421" s="51" t="s">
        <v>303</v>
      </c>
      <c r="C421" s="52" t="s">
        <v>524</v>
      </c>
      <c r="D421" s="53">
        <v>1.3</v>
      </c>
    </row>
    <row r="422" spans="1:4" x14ac:dyDescent="0.3">
      <c r="A422" s="51" t="s">
        <v>288</v>
      </c>
      <c r="B422" s="51" t="s">
        <v>303</v>
      </c>
      <c r="C422" s="52" t="s">
        <v>525</v>
      </c>
      <c r="D422" s="53">
        <v>1.3</v>
      </c>
    </row>
    <row r="423" spans="1:4" x14ac:dyDescent="0.3">
      <c r="A423" s="51" t="s">
        <v>288</v>
      </c>
      <c r="B423" s="51" t="s">
        <v>132</v>
      </c>
      <c r="C423" s="52" t="s">
        <v>526</v>
      </c>
      <c r="D423" s="53">
        <v>1</v>
      </c>
    </row>
    <row r="424" spans="1:4" x14ac:dyDescent="0.3">
      <c r="A424" s="51" t="s">
        <v>288</v>
      </c>
      <c r="B424" s="51" t="s">
        <v>121</v>
      </c>
      <c r="C424" s="52" t="s">
        <v>527</v>
      </c>
      <c r="D424" s="53">
        <v>1.27</v>
      </c>
    </row>
    <row r="425" spans="1:4" x14ac:dyDescent="0.3">
      <c r="A425" s="51" t="s">
        <v>288</v>
      </c>
      <c r="B425" s="51" t="s">
        <v>196</v>
      </c>
      <c r="C425" s="52" t="s">
        <v>528</v>
      </c>
      <c r="D425" s="53">
        <v>1</v>
      </c>
    </row>
    <row r="426" spans="1:4" x14ac:dyDescent="0.3">
      <c r="A426" s="51" t="s">
        <v>288</v>
      </c>
      <c r="B426" s="51" t="s">
        <v>109</v>
      </c>
      <c r="C426" s="52" t="s">
        <v>529</v>
      </c>
      <c r="D426" s="53">
        <v>1.1499999999999999</v>
      </c>
    </row>
    <row r="427" spans="1:4" x14ac:dyDescent="0.3">
      <c r="A427" s="51" t="s">
        <v>288</v>
      </c>
      <c r="B427" s="51" t="s">
        <v>107</v>
      </c>
      <c r="C427" s="52" t="s">
        <v>530</v>
      </c>
      <c r="D427" s="53">
        <v>1.2</v>
      </c>
    </row>
    <row r="428" spans="1:4" x14ac:dyDescent="0.3">
      <c r="A428" s="51" t="s">
        <v>115</v>
      </c>
      <c r="B428" s="51"/>
      <c r="C428" s="52" t="s">
        <v>531</v>
      </c>
      <c r="D428" s="53">
        <v>1.1000000000000001</v>
      </c>
    </row>
    <row r="429" spans="1:4" x14ac:dyDescent="0.3">
      <c r="A429" s="51" t="s">
        <v>115</v>
      </c>
      <c r="B429" s="51"/>
      <c r="C429" s="52" t="s">
        <v>532</v>
      </c>
      <c r="D429" s="53">
        <v>1.1000000000000001</v>
      </c>
    </row>
    <row r="430" spans="1:4" x14ac:dyDescent="0.3">
      <c r="A430" s="51" t="s">
        <v>104</v>
      </c>
      <c r="B430" s="51" t="s">
        <v>113</v>
      </c>
      <c r="C430" s="52" t="s">
        <v>533</v>
      </c>
      <c r="D430" s="53">
        <v>1.25</v>
      </c>
    </row>
    <row r="431" spans="1:4" x14ac:dyDescent="0.3">
      <c r="A431" s="51" t="s">
        <v>103</v>
      </c>
      <c r="B431" s="51"/>
      <c r="C431" s="52" t="s">
        <v>534</v>
      </c>
      <c r="D431" s="53">
        <v>1</v>
      </c>
    </row>
    <row r="432" spans="1:4" x14ac:dyDescent="0.3">
      <c r="A432" s="51" t="s">
        <v>104</v>
      </c>
      <c r="B432" s="51" t="s">
        <v>105</v>
      </c>
      <c r="C432" s="52" t="s">
        <v>535</v>
      </c>
      <c r="D432" s="53">
        <v>1.1000000000000001</v>
      </c>
    </row>
    <row r="433" spans="1:4" x14ac:dyDescent="0.3">
      <c r="A433" s="51" t="s">
        <v>104</v>
      </c>
      <c r="B433" s="51" t="s">
        <v>105</v>
      </c>
      <c r="C433" s="52" t="s">
        <v>536</v>
      </c>
      <c r="D433" s="53">
        <v>1.1000000000000001</v>
      </c>
    </row>
    <row r="434" spans="1:4" x14ac:dyDescent="0.3">
      <c r="A434" s="51" t="s">
        <v>103</v>
      </c>
      <c r="B434" s="51"/>
      <c r="C434" s="52" t="s">
        <v>537</v>
      </c>
      <c r="D434" s="53">
        <v>1</v>
      </c>
    </row>
    <row r="435" spans="1:4" x14ac:dyDescent="0.3">
      <c r="A435" s="51" t="s">
        <v>104</v>
      </c>
      <c r="B435" s="51" t="s">
        <v>109</v>
      </c>
      <c r="C435" s="52" t="s">
        <v>538</v>
      </c>
      <c r="D435" s="53">
        <v>1.1499999999999999</v>
      </c>
    </row>
    <row r="436" spans="1:4" x14ac:dyDescent="0.3">
      <c r="A436" s="51" t="s">
        <v>103</v>
      </c>
      <c r="B436" s="51"/>
      <c r="C436" s="52" t="s">
        <v>539</v>
      </c>
      <c r="D436" s="53">
        <v>1.1000000000000001</v>
      </c>
    </row>
  </sheetData>
  <sheetProtection sheet="1" objects="1" scenarios="1"/>
  <autoFilter ref="A1:D436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workbookViewId="0"/>
  </sheetViews>
  <sheetFormatPr defaultRowHeight="14.4" x14ac:dyDescent="0.3"/>
  <cols>
    <col min="1" max="1" width="8.44140625" style="54"/>
    <col min="2" max="2" width="57.6640625" style="54"/>
    <col min="3" max="1025" width="8.5546875"/>
  </cols>
  <sheetData>
    <row r="1" spans="1:2" x14ac:dyDescent="0.3">
      <c r="A1" s="54" t="s">
        <v>540</v>
      </c>
      <c r="B1" s="54" t="s">
        <v>541</v>
      </c>
    </row>
    <row r="2" spans="1:2" x14ac:dyDescent="0.3">
      <c r="A2" s="55" t="s">
        <v>542</v>
      </c>
      <c r="B2" s="55" t="s">
        <v>543</v>
      </c>
    </row>
    <row r="3" spans="1:2" x14ac:dyDescent="0.3">
      <c r="A3" s="55" t="s">
        <v>544</v>
      </c>
      <c r="B3" s="55" t="s">
        <v>545</v>
      </c>
    </row>
    <row r="4" spans="1:2" x14ac:dyDescent="0.3">
      <c r="A4" s="55" t="s">
        <v>546</v>
      </c>
      <c r="B4" s="55" t="s">
        <v>547</v>
      </c>
    </row>
    <row r="5" spans="1:2" x14ac:dyDescent="0.3">
      <c r="A5" s="55" t="s">
        <v>548</v>
      </c>
      <c r="B5" s="55" t="s">
        <v>549</v>
      </c>
    </row>
    <row r="6" spans="1:2" x14ac:dyDescent="0.3">
      <c r="A6" s="55" t="s">
        <v>550</v>
      </c>
      <c r="B6" s="55" t="s">
        <v>551</v>
      </c>
    </row>
    <row r="7" spans="1:2" x14ac:dyDescent="0.3">
      <c r="A7" s="55" t="s">
        <v>552</v>
      </c>
      <c r="B7" s="55" t="s">
        <v>553</v>
      </c>
    </row>
    <row r="8" spans="1:2" x14ac:dyDescent="0.3">
      <c r="A8" s="55" t="s">
        <v>554</v>
      </c>
      <c r="B8" s="55" t="s">
        <v>555</v>
      </c>
    </row>
    <row r="9" spans="1:2" x14ac:dyDescent="0.3">
      <c r="A9" s="55" t="s">
        <v>69</v>
      </c>
      <c r="B9" s="55" t="s">
        <v>556</v>
      </c>
    </row>
    <row r="10" spans="1:2" x14ac:dyDescent="0.3">
      <c r="A10" s="55" t="s">
        <v>557</v>
      </c>
      <c r="B10" s="55" t="s">
        <v>558</v>
      </c>
    </row>
    <row r="11" spans="1:2" x14ac:dyDescent="0.3">
      <c r="A11" s="55" t="s">
        <v>559</v>
      </c>
      <c r="B11" s="55" t="s">
        <v>560</v>
      </c>
    </row>
    <row r="12" spans="1:2" x14ac:dyDescent="0.3">
      <c r="A12" s="55" t="s">
        <v>561</v>
      </c>
      <c r="B12" s="55" t="s">
        <v>562</v>
      </c>
    </row>
    <row r="13" spans="1:2" x14ac:dyDescent="0.3">
      <c r="A13" s="55" t="s">
        <v>563</v>
      </c>
      <c r="B13" s="55" t="s">
        <v>564</v>
      </c>
    </row>
    <row r="14" spans="1:2" x14ac:dyDescent="0.3">
      <c r="A14" s="55" t="s">
        <v>565</v>
      </c>
      <c r="B14" s="55" t="s">
        <v>566</v>
      </c>
    </row>
    <row r="15" spans="1:2" x14ac:dyDescent="0.3">
      <c r="A15" s="55" t="s">
        <v>567</v>
      </c>
      <c r="B15" s="55" t="s">
        <v>568</v>
      </c>
    </row>
    <row r="16" spans="1:2" x14ac:dyDescent="0.3">
      <c r="A16" s="55" t="s">
        <v>569</v>
      </c>
      <c r="B16" s="55" t="s">
        <v>570</v>
      </c>
    </row>
    <row r="17" spans="1:2" x14ac:dyDescent="0.3">
      <c r="A17" s="55" t="s">
        <v>571</v>
      </c>
      <c r="B17" s="55" t="s">
        <v>572</v>
      </c>
    </row>
    <row r="18" spans="1:2" x14ac:dyDescent="0.3">
      <c r="A18" s="55" t="s">
        <v>573</v>
      </c>
      <c r="B18" s="55" t="s">
        <v>574</v>
      </c>
    </row>
    <row r="19" spans="1:2" x14ac:dyDescent="0.3">
      <c r="A19" s="55" t="s">
        <v>575</v>
      </c>
      <c r="B19" s="55" t="s">
        <v>576</v>
      </c>
    </row>
    <row r="20" spans="1:2" x14ac:dyDescent="0.3">
      <c r="A20" s="55" t="s">
        <v>577</v>
      </c>
      <c r="B20" s="55" t="s">
        <v>578</v>
      </c>
    </row>
    <row r="21" spans="1:2" x14ac:dyDescent="0.3">
      <c r="A21" s="55" t="s">
        <v>579</v>
      </c>
      <c r="B21" s="55" t="s">
        <v>580</v>
      </c>
    </row>
    <row r="22" spans="1:2" x14ac:dyDescent="0.3">
      <c r="A22" s="55" t="s">
        <v>581</v>
      </c>
      <c r="B22" s="55" t="s">
        <v>582</v>
      </c>
    </row>
    <row r="23" spans="1:2" x14ac:dyDescent="0.3">
      <c r="A23" s="55" t="s">
        <v>583</v>
      </c>
      <c r="B23" s="55" t="s">
        <v>584</v>
      </c>
    </row>
    <row r="24" spans="1:2" x14ac:dyDescent="0.3">
      <c r="A24" s="55" t="s">
        <v>585</v>
      </c>
      <c r="B24" s="55" t="s">
        <v>586</v>
      </c>
    </row>
    <row r="25" spans="1:2" x14ac:dyDescent="0.3">
      <c r="A25" s="55" t="s">
        <v>587</v>
      </c>
      <c r="B25" s="55" t="s">
        <v>588</v>
      </c>
    </row>
    <row r="26" spans="1:2" x14ac:dyDescent="0.3">
      <c r="A26" s="55" t="s">
        <v>589</v>
      </c>
      <c r="B26" s="55" t="s">
        <v>590</v>
      </c>
    </row>
    <row r="27" spans="1:2" x14ac:dyDescent="0.3">
      <c r="A27" s="55" t="s">
        <v>591</v>
      </c>
      <c r="B27" s="55" t="s">
        <v>592</v>
      </c>
    </row>
    <row r="28" spans="1:2" x14ac:dyDescent="0.3">
      <c r="A28" s="55" t="s">
        <v>593</v>
      </c>
      <c r="B28" s="55" t="s">
        <v>594</v>
      </c>
    </row>
    <row r="29" spans="1:2" x14ac:dyDescent="0.3">
      <c r="A29" s="55" t="s">
        <v>595</v>
      </c>
      <c r="B29" s="55" t="s">
        <v>596</v>
      </c>
    </row>
    <row r="30" spans="1:2" x14ac:dyDescent="0.3">
      <c r="A30" s="55" t="s">
        <v>597</v>
      </c>
      <c r="B30" s="55" t="s">
        <v>598</v>
      </c>
    </row>
    <row r="31" spans="1:2" x14ac:dyDescent="0.3">
      <c r="A31" s="55" t="s">
        <v>599</v>
      </c>
      <c r="B31" s="55" t="s">
        <v>600</v>
      </c>
    </row>
    <row r="32" spans="1:2" x14ac:dyDescent="0.3">
      <c r="A32" s="55" t="s">
        <v>601</v>
      </c>
      <c r="B32" s="55" t="s">
        <v>602</v>
      </c>
    </row>
    <row r="33" spans="1:2" x14ac:dyDescent="0.3">
      <c r="A33" s="55" t="s">
        <v>603</v>
      </c>
      <c r="B33" s="55" t="s">
        <v>604</v>
      </c>
    </row>
    <row r="34" spans="1:2" x14ac:dyDescent="0.3">
      <c r="A34" s="55" t="s">
        <v>605</v>
      </c>
      <c r="B34" s="55" t="s">
        <v>606</v>
      </c>
    </row>
    <row r="35" spans="1:2" x14ac:dyDescent="0.3">
      <c r="A35" s="55" t="s">
        <v>607</v>
      </c>
      <c r="B35" s="55" t="s">
        <v>608</v>
      </c>
    </row>
    <row r="36" spans="1:2" x14ac:dyDescent="0.3">
      <c r="A36" s="55" t="s">
        <v>609</v>
      </c>
      <c r="B36" s="55" t="s">
        <v>610</v>
      </c>
    </row>
    <row r="37" spans="1:2" x14ac:dyDescent="0.3">
      <c r="A37" s="55" t="s">
        <v>611</v>
      </c>
      <c r="B37" s="55" t="s">
        <v>612</v>
      </c>
    </row>
    <row r="38" spans="1:2" x14ac:dyDescent="0.3">
      <c r="A38" s="55" t="s">
        <v>613</v>
      </c>
      <c r="B38" s="55" t="s">
        <v>614</v>
      </c>
    </row>
    <row r="39" spans="1:2" x14ac:dyDescent="0.3">
      <c r="A39" s="55" t="s">
        <v>615</v>
      </c>
      <c r="B39" s="55" t="s">
        <v>616</v>
      </c>
    </row>
    <row r="40" spans="1:2" x14ac:dyDescent="0.3">
      <c r="A40" s="55" t="s">
        <v>617</v>
      </c>
      <c r="B40" s="55" t="s">
        <v>618</v>
      </c>
    </row>
    <row r="41" spans="1:2" x14ac:dyDescent="0.3">
      <c r="A41" s="55" t="s">
        <v>619</v>
      </c>
      <c r="B41" s="55" t="s">
        <v>620</v>
      </c>
    </row>
    <row r="42" spans="1:2" x14ac:dyDescent="0.3">
      <c r="A42" s="55" t="s">
        <v>621</v>
      </c>
      <c r="B42" s="55" t="s">
        <v>622</v>
      </c>
    </row>
    <row r="43" spans="1:2" x14ac:dyDescent="0.3">
      <c r="A43" s="55" t="s">
        <v>623</v>
      </c>
      <c r="B43" s="55" t="s">
        <v>624</v>
      </c>
    </row>
    <row r="44" spans="1:2" x14ac:dyDescent="0.3">
      <c r="A44" s="55" t="s">
        <v>625</v>
      </c>
      <c r="B44" s="55" t="s">
        <v>626</v>
      </c>
    </row>
    <row r="45" spans="1:2" x14ac:dyDescent="0.3">
      <c r="A45" s="55" t="s">
        <v>627</v>
      </c>
      <c r="B45" s="55" t="s">
        <v>628</v>
      </c>
    </row>
    <row r="46" spans="1:2" x14ac:dyDescent="0.3">
      <c r="A46" s="55" t="s">
        <v>629</v>
      </c>
      <c r="B46" s="55" t="s">
        <v>630</v>
      </c>
    </row>
    <row r="47" spans="1:2" x14ac:dyDescent="0.3">
      <c r="A47" s="55" t="s">
        <v>631</v>
      </c>
      <c r="B47" s="55" t="s">
        <v>632</v>
      </c>
    </row>
    <row r="48" spans="1:2" x14ac:dyDescent="0.3">
      <c r="A48" s="55" t="s">
        <v>633</v>
      </c>
      <c r="B48" s="55" t="s">
        <v>634</v>
      </c>
    </row>
    <row r="49" spans="1:2" x14ac:dyDescent="0.3">
      <c r="A49" s="55" t="s">
        <v>635</v>
      </c>
      <c r="B49" s="55" t="s">
        <v>636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10" sqref="D10"/>
    </sheetView>
  </sheetViews>
  <sheetFormatPr defaultRowHeight="14.4" x14ac:dyDescent="0.3"/>
  <cols>
    <col min="1" max="1" width="17.44140625"/>
    <col min="2" max="1025" width="8.5546875"/>
  </cols>
  <sheetData>
    <row r="1" spans="1:1" x14ac:dyDescent="0.3">
      <c r="A1" s="56" t="s">
        <v>637</v>
      </c>
    </row>
    <row r="2" spans="1:1" x14ac:dyDescent="0.3">
      <c r="A2" s="54" t="s">
        <v>77</v>
      </c>
    </row>
    <row r="3" spans="1:1" x14ac:dyDescent="0.3">
      <c r="A3" s="54" t="s">
        <v>80</v>
      </c>
    </row>
    <row r="4" spans="1:1" x14ac:dyDescent="0.3">
      <c r="A4" s="54" t="s">
        <v>71</v>
      </c>
    </row>
    <row r="5" spans="1:1" x14ac:dyDescent="0.3">
      <c r="A5" s="54" t="s">
        <v>90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9" sqref="F9"/>
    </sheetView>
  </sheetViews>
  <sheetFormatPr defaultRowHeight="14.4" x14ac:dyDescent="0.3"/>
  <cols>
    <col min="1" max="1" width="16"/>
    <col min="2" max="1025" width="8.5546875"/>
  </cols>
  <sheetData>
    <row r="1" spans="1:1" x14ac:dyDescent="0.3">
      <c r="A1" s="56" t="s">
        <v>638</v>
      </c>
    </row>
    <row r="2" spans="1:1" x14ac:dyDescent="0.3">
      <c r="A2" s="54" t="s">
        <v>72</v>
      </c>
    </row>
    <row r="3" spans="1:1" x14ac:dyDescent="0.3">
      <c r="A3" s="54" t="s">
        <v>639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10" sqref="A10"/>
    </sheetView>
  </sheetViews>
  <sheetFormatPr defaultRowHeight="14.4" x14ac:dyDescent="0.3"/>
  <cols>
    <col min="1" max="1" width="38"/>
    <col min="2" max="2" width="12"/>
    <col min="3" max="3" width="12" style="57"/>
    <col min="4" max="4" width="18.6640625"/>
    <col min="5" max="1025" width="8.5546875"/>
  </cols>
  <sheetData>
    <row r="1" spans="1:4" x14ac:dyDescent="0.3">
      <c r="A1" s="56" t="s">
        <v>640</v>
      </c>
      <c r="B1" s="56" t="s">
        <v>641</v>
      </c>
      <c r="C1" s="58"/>
      <c r="D1" s="56" t="s">
        <v>642</v>
      </c>
    </row>
    <row r="2" spans="1:4" x14ac:dyDescent="0.3">
      <c r="A2" s="54" t="s">
        <v>94</v>
      </c>
      <c r="B2" s="54">
        <f>20/18</f>
        <v>1.1111111111111112</v>
      </c>
      <c r="C2" s="59" t="s">
        <v>643</v>
      </c>
      <c r="D2" s="54"/>
    </row>
    <row r="3" spans="1:4" x14ac:dyDescent="0.3">
      <c r="A3" s="54" t="s">
        <v>644</v>
      </c>
      <c r="B3" s="54">
        <f>20/8</f>
        <v>2.5</v>
      </c>
      <c r="C3" s="59" t="s">
        <v>645</v>
      </c>
      <c r="D3" s="54"/>
    </row>
    <row r="4" spans="1:4" x14ac:dyDescent="0.3">
      <c r="A4" s="54" t="s">
        <v>96</v>
      </c>
      <c r="B4" s="54">
        <f>20/12</f>
        <v>1.6666666666666667</v>
      </c>
      <c r="C4" s="59" t="s">
        <v>646</v>
      </c>
      <c r="D4" s="54"/>
    </row>
    <row r="5" spans="1:4" x14ac:dyDescent="0.3">
      <c r="A5" s="60" t="s">
        <v>647</v>
      </c>
      <c r="B5" s="54">
        <f>20/20</f>
        <v>1</v>
      </c>
      <c r="C5" s="59" t="s">
        <v>648</v>
      </c>
      <c r="D5" s="54"/>
    </row>
    <row r="6" spans="1:4" x14ac:dyDescent="0.3">
      <c r="A6" s="54" t="s">
        <v>78</v>
      </c>
      <c r="B6" s="54">
        <f>20/18</f>
        <v>1.1111111111111112</v>
      </c>
      <c r="C6" s="59" t="s">
        <v>643</v>
      </c>
      <c r="D6" s="54"/>
    </row>
    <row r="7" spans="1:4" x14ac:dyDescent="0.3">
      <c r="A7" s="54" t="s">
        <v>649</v>
      </c>
      <c r="B7" s="54">
        <f>20/8</f>
        <v>2.5</v>
      </c>
      <c r="C7" s="59" t="s">
        <v>645</v>
      </c>
      <c r="D7" s="54"/>
    </row>
    <row r="8" spans="1:4" x14ac:dyDescent="0.3">
      <c r="A8" s="60" t="s">
        <v>650</v>
      </c>
      <c r="B8" s="60">
        <f>20/8</f>
        <v>2.5</v>
      </c>
      <c r="C8" s="59" t="s">
        <v>645</v>
      </c>
      <c r="D8" s="54"/>
    </row>
    <row r="9" spans="1:4" x14ac:dyDescent="0.3">
      <c r="A9" s="60" t="s">
        <v>81</v>
      </c>
      <c r="B9" s="54">
        <f>20/20</f>
        <v>1</v>
      </c>
      <c r="C9" s="59" t="s">
        <v>648</v>
      </c>
      <c r="D9" s="54"/>
    </row>
    <row r="10" spans="1:4" x14ac:dyDescent="0.3">
      <c r="A10" s="60" t="s">
        <v>651</v>
      </c>
      <c r="B10" s="54">
        <f>20/18</f>
        <v>1.1111111111111112</v>
      </c>
      <c r="C10" s="59" t="s">
        <v>643</v>
      </c>
      <c r="D10" s="54"/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11" sqref="A11"/>
    </sheetView>
  </sheetViews>
  <sheetFormatPr defaultRowHeight="14.4" x14ac:dyDescent="0.3"/>
  <cols>
    <col min="1" max="1" width="42.33203125"/>
    <col min="2" max="2" width="19.88671875"/>
    <col min="3" max="1025" width="8.5546875"/>
  </cols>
  <sheetData>
    <row r="1" spans="1:2" x14ac:dyDescent="0.3">
      <c r="A1" s="56" t="s">
        <v>652</v>
      </c>
      <c r="B1" s="56" t="s">
        <v>642</v>
      </c>
    </row>
    <row r="2" spans="1:2" x14ac:dyDescent="0.3">
      <c r="A2" s="61" t="s">
        <v>82</v>
      </c>
      <c r="B2" s="54"/>
    </row>
    <row r="3" spans="1:2" x14ac:dyDescent="0.3">
      <c r="A3" s="61" t="s">
        <v>653</v>
      </c>
      <c r="B3" s="54"/>
    </row>
    <row r="4" spans="1:2" x14ac:dyDescent="0.3">
      <c r="A4" s="54" t="s">
        <v>91</v>
      </c>
      <c r="B4" s="54"/>
    </row>
    <row r="5" spans="1:2" x14ac:dyDescent="0.3">
      <c r="A5" s="54" t="s">
        <v>43</v>
      </c>
      <c r="B5" s="54"/>
    </row>
    <row r="6" spans="1:2" x14ac:dyDescent="0.3">
      <c r="A6" s="54" t="s">
        <v>73</v>
      </c>
      <c r="B6" s="54"/>
    </row>
    <row r="7" spans="1:2" x14ac:dyDescent="0.3">
      <c r="A7" s="54" t="s">
        <v>97</v>
      </c>
      <c r="B7" s="54"/>
    </row>
    <row r="8" spans="1:2" x14ac:dyDescent="0.3">
      <c r="A8" s="54" t="s">
        <v>654</v>
      </c>
      <c r="B8" s="54"/>
    </row>
    <row r="9" spans="1:2" x14ac:dyDescent="0.3">
      <c r="A9" s="54" t="s">
        <v>655</v>
      </c>
      <c r="B9" s="54"/>
    </row>
    <row r="10" spans="1:2" x14ac:dyDescent="0.3">
      <c r="A10" s="54" t="s">
        <v>656</v>
      </c>
      <c r="B10" s="54"/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ORIENTAÇÕES</vt:lpstr>
      <vt:lpstr>BALIZADORES E RAP</vt:lpstr>
      <vt:lpstr>CURSOS-PDI</vt:lpstr>
      <vt:lpstr>ANEXO_I</vt:lpstr>
      <vt:lpstr>APOIO_CAMPUS</vt:lpstr>
      <vt:lpstr>APOIO_TURNO</vt:lpstr>
      <vt:lpstr>APOIO_MODALIDADE</vt:lpstr>
      <vt:lpstr>APOIO_TIPOSCURSOS</vt:lpstr>
      <vt:lpstr>APOIO_TIPOSOFERTAS</vt:lpstr>
      <vt:lpstr>APOIO_BALIZADOR</vt:lpstr>
      <vt:lpstr>APOIO_PERIODICIDADE</vt:lpstr>
      <vt:lpstr>ANEXO_I!_FiltrarBancodeDados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Evaristo</dc:creator>
  <cp:lastModifiedBy>IFSP Campus Caraguatatuba</cp:lastModifiedBy>
  <cp:revision>0</cp:revision>
  <dcterms:created xsi:type="dcterms:W3CDTF">2015-08-14T12:51:19Z</dcterms:created>
  <dcterms:modified xsi:type="dcterms:W3CDTF">2017-05-12T14:03:12Z</dcterms:modified>
</cp:coreProperties>
</file>